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C:\Users\awthomas\Documents\Website Files\forms\resource\"/>
    </mc:Choice>
  </mc:AlternateContent>
  <xr:revisionPtr revIDLastSave="0" documentId="13_ncr:1_{C1AB14A7-0123-4943-9D74-D6F1DC1D00A7}" xr6:coauthVersionLast="47" xr6:coauthVersionMax="47" xr10:uidLastSave="{00000000-0000-0000-0000-000000000000}"/>
  <bookViews>
    <workbookView xWindow="23748" yWindow="3804" windowWidth="20088" windowHeight="18744" firstSheet="1" activeTab="2" xr2:uid="{00000000-000D-0000-FFFF-FFFF00000000}"/>
  </bookViews>
  <sheets>
    <sheet name="DOF-Workflow" sheetId="4" state="hidden" r:id="rId1"/>
    <sheet name="Flowchart" sheetId="7" r:id="rId2"/>
    <sheet name="Form" sheetId="2" r:id="rId3"/>
    <sheet name="BackUp" sheetId="5" r:id="rId4"/>
    <sheet name="Resources" sheetId="6" r:id="rId5"/>
    <sheet name="Reference" sheetId="1" state="hidden" r:id="rId6"/>
  </sheets>
  <externalReferences>
    <externalReference r:id="rId7"/>
  </externalReferences>
  <definedNames>
    <definedName name="_xlnm._FilterDatabase" localSheetId="2" hidden="1">Form!$A$6:$T$6</definedName>
    <definedName name="agency" localSheetId="0">#REF!</definedName>
    <definedName name="agency">Form!$F$3</definedName>
    <definedName name="Appropriation_Category" localSheetId="0">'[1]Key Information'!$E$2:$E$10</definedName>
    <definedName name="Appropriation_Category">Reference!$A$13:$A$22</definedName>
    <definedName name="Appropriation_Class" localSheetId="0">'[1]Key Information'!$C$2:$C$3</definedName>
    <definedName name="Appropriation_Class">Reference!$A$9:$A$10</definedName>
    <definedName name="Appropriation_Classification" localSheetId="0">'[1]Key Information'!$B$2:$B$6</definedName>
    <definedName name="Appropriation_Classification">Reference!$A$2:$A$6</definedName>
    <definedName name="DEPT" localSheetId="0">#REF!</definedName>
    <definedName name="DEPT">Reference!$C$3:$F$21</definedName>
    <definedName name="New_or_Existing" localSheetId="0">'[1]Key Information'!$G$2:$G$3</definedName>
    <definedName name="New_or_Existing">Reference!#REF!</definedName>
    <definedName name="_xlnm.Print_Area" localSheetId="2">Form!$A$1:$V$56</definedName>
    <definedName name="_xlnm.Print_Titles" localSheetId="2">Form!$1:$6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8" i="2" l="1"/>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7" i="2"/>
  <c r="P8" i="2"/>
  <c r="L8" i="2"/>
  <c r="L9" i="2"/>
  <c r="V7" i="2"/>
  <c r="P7" i="2" s="1"/>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V41" i="2"/>
  <c r="V42" i="2"/>
  <c r="V43" i="2"/>
  <c r="V44" i="2"/>
  <c r="V45" i="2"/>
  <c r="V46" i="2"/>
  <c r="V47" i="2"/>
  <c r="V48" i="2"/>
  <c r="V49" i="2"/>
  <c r="V50" i="2"/>
  <c r="V51" i="2"/>
  <c r="V52" i="2"/>
  <c r="V53" i="2"/>
  <c r="V54" i="2"/>
  <c r="V55" i="2"/>
  <c r="V56"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L7"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tc={1A20AAE6-7596-47D9-B4B2-AC70DB709FA3}</author>
    <author>tc={37FF5E25-68DE-40E3-A091-C41F654272B8}</author>
    <author>tc={B3F802DD-6B64-4D5C-A7FD-EE4AD2819781}</author>
    <author>tc={CF3559F7-53BA-40E0-BD08-6B33B2017D0D}</author>
    <author>tc={67CC5D17-DA75-497D-BBE3-4100750E7CAB}</author>
    <author>tc={6B0A2E1C-72D7-4FB0-828A-B84BD14D00E1}</author>
    <author>tc={2FA431B0-5575-4F2A-BA15-372104737797}</author>
    <author>tc={810377B9-FD76-4F36-8542-275926A75B1D}</author>
    <author>tc={46A3273A-82B6-41A7-AA9F-A5B73A25BB7C}</author>
    <author>tc={F5EEAF31-DC8B-4278-9817-C8886A50F113}</author>
    <author>tc={A588568C-A216-4B57-9E26-1F8A2C33D531}</author>
    <author>tc={A7809237-22C4-4E1E-9810-D64328A2092B}</author>
    <author>tc={94678062-43DD-4140-99EA-386565FC6785}</author>
    <author>tc={C0702B31-BCD8-47E5-9514-11D116746538}</author>
    <author>tc={054E8AF7-C9B6-4DF7-AF27-95ACD0B366C2}</author>
    <author>tc={2140B6CE-37DA-4941-BB7B-CE47BB927C71}</author>
    <author>tc={69BAD15C-67D4-411C-ABC8-75FFE3945FF2}</author>
    <author>tc={7A385716-ECD3-4302-B66F-E3CCD84B0E2B}</author>
    <author>tc={F4C7F0A6-A606-4F61-AE2C-1B326C8D657C}</author>
  </authors>
  <commentList>
    <comment ref="A6" authorId="0" shapeId="0" xr:uid="{1A20AAE6-7596-47D9-B4B2-AC70DB709FA3}">
      <text>
        <t>[Threaded comment]
Your version of Excel allows you to read this threaded comment; however, any edits to it will get removed if the file is opened in a newer version of Excel. Learn more: https://go.microsoft.com/fwlink/?linkid=870924
Comment:
    REQUIRED.</t>
      </text>
    </comment>
    <comment ref="B6" authorId="1" shapeId="0" xr:uid="{37FF5E25-68DE-40E3-A091-C41F654272B8}">
      <text>
        <t>[Threaded comment]
Your version of Excel allows you to read this threaded comment; however, any edits to it will get removed if the file is opened in a newer version of Excel. Learn more: https://go.microsoft.com/fwlink/?linkid=870924
Comment:
    Must be 4 characters and first must be agency alpha indicator. REQUIRED.</t>
      </text>
    </comment>
    <comment ref="C6" authorId="2" shapeId="0" xr:uid="{B3F802DD-6B64-4D5C-A7FD-EE4AD2819781}">
      <text>
        <t>[Threaded comment]
Your version of Excel allows you to read this threaded comment; however, any edits to it will get removed if the file is opened in a newer version of Excel. Learn more: https://go.microsoft.com/fwlink/?linkid=870924
Comment:
    60 character limit
Must match Legislation Appropriation Level. REQUIRED IF NEW.</t>
      </text>
    </comment>
    <comment ref="D6" authorId="3" shapeId="0" xr:uid="{CF3559F7-53BA-40E0-BD08-6B33B2017D0D}">
      <text>
        <t>[Threaded comment]
Your version of Excel allows you to read this threaded comment; however, any edits to it will get removed if the file is opened in a newer version of Excel. Learn more: https://go.microsoft.com/fwlink/?linkid=870924
Comment:
    15 character limit. REQUIRED IF NEW.</t>
      </text>
    </comment>
    <comment ref="E6" authorId="4" shapeId="0" xr:uid="{67CC5D17-DA75-497D-BBE3-4100750E7CAB}">
      <text>
        <t>[Threaded comment]
Your version of Excel allows you to read this threaded comment; however, any edits to it will get removed if the file is opened in a newer version of Excel. Learn more: https://go.microsoft.com/fwlink/?linkid=870924
Comment:
    REQUIRED.</t>
      </text>
    </comment>
    <comment ref="F6" authorId="5" shapeId="0" xr:uid="{6B0A2E1C-72D7-4FB0-828A-B84BD14D00E1}">
      <text>
        <t>[Threaded comment]
Your version of Excel allows you to read this threaded comment; however, any edits to it will get removed if the file is opened in a newer version of Excel. Learn more: https://go.microsoft.com/fwlink/?linkid=870924
Comment:
    Must be 4 characters and first must be agency alpha indicator. REQUIRED.</t>
      </text>
    </comment>
    <comment ref="G6" authorId="6" shapeId="0" xr:uid="{2FA431B0-5575-4F2A-BA15-372104737797}">
      <text>
        <t>[Threaded comment]
Your version of Excel allows you to read this threaded comment; however, any edits to it will get removed if the file is opened in a newer version of Excel. Learn more: https://go.microsoft.com/fwlink/?linkid=870924
Comment:
    60 character limit
This should match Legislation Allocation Level or CIP IA RSA. REQUIRED IF NEW.</t>
      </text>
    </comment>
    <comment ref="H6" authorId="7" shapeId="0" xr:uid="{810377B9-FD76-4F36-8542-275926A75B1D}">
      <text>
        <t>[Threaded comment]
Your version of Excel allows you to read this threaded comment; however, any edits to it will get removed if the file is opened in a newer version of Excel. Learn more: https://go.microsoft.com/fwlink/?linkid=870924
Comment:
    15 character limit. REQUIRED IF NEW.</t>
      </text>
    </comment>
    <comment ref="I6" authorId="8" shapeId="0" xr:uid="{46A3273A-82B6-41A7-AA9F-A5B73A25BB7C}">
      <text>
        <t>[Threaded comment]
Your version of Excel allows you to read this threaded comment; however, any edits to it will get removed if the file is opened in a newer version of Excel. Learn more: https://go.microsoft.com/fwlink/?linkid=870924
Comment:
    The date fields are required for capital and multi-year operating appropriations.</t>
      </text>
    </comment>
    <comment ref="J6" authorId="9" shapeId="0" xr:uid="{F5EEAF31-DC8B-4278-9817-C8886A50F113}">
      <text>
        <t>[Threaded comment]
Your version of Excel allows you to read this threaded comment; however, any edits to it will get removed if the file is opened in a newer version of Excel. Learn more: https://go.microsoft.com/fwlink/?linkid=870924
Comment:
    The date fields are required for capital and multi-year operating appropriations.</t>
      </text>
    </comment>
    <comment ref="K6" authorId="10" shapeId="0" xr:uid="{A588568C-A216-4B57-9E26-1F8A2C33D531}">
      <text>
        <t>[Threaded comment]
Your version of Excel allows you to read this threaded comment; however, any edits to it will get removed if the file is opened in a newer version of Excel. Learn more: https://go.microsoft.com/fwlink/?linkid=870924
Comment:
    REQUIRED.</t>
      </text>
    </comment>
    <comment ref="M6" authorId="11" shapeId="0" xr:uid="{A7809237-22C4-4E1E-9810-D64328A2092B}">
      <text>
        <t>[Threaded comment]
Your version of Excel allows you to read this threaded comment; however, any edits to it will get removed if the file is opened in a newer version of Excel. Learn more: https://go.microsoft.com/fwlink/?linkid=870924
Comment:
    REQUIRED.</t>
      </text>
    </comment>
    <comment ref="N6" authorId="12" shapeId="0" xr:uid="{94678062-43DD-4140-99EA-386565FC6785}">
      <text>
        <t>[Threaded comment]
Your version of Excel allows you to read this threaded comment; however, any edits to it will get removed if the file is opened in a newer version of Excel. Learn more: https://go.microsoft.com/fwlink/?linkid=870924
Comment:
    REQUIRED. If the Class and the classification are an invalid combination this will be highlighted red.</t>
      </text>
    </comment>
    <comment ref="O6" authorId="13" shapeId="0" xr:uid="{C0702B31-BCD8-47E5-9514-11D116746538}">
      <text>
        <t>[Threaded comment]
Your version of Excel allows you to read this threaded comment; however, any edits to it will get removed if the file is opened in a newer version of Excel. Learn more: https://go.microsoft.com/fwlink/?linkid=870924
Comment:
    REQUIRED.</t>
      </text>
    </comment>
    <comment ref="P6" authorId="14" shapeId="0" xr:uid="{054E8AF7-C9B6-4DF7-AF27-95ACD0B366C2}">
      <text>
        <t>[Threaded comment]
Your version of Excel allows you to read this threaded comment; however, any edits to it will get removed if the file is opened in a newer version of Excel. Learn more: https://go.microsoft.com/fwlink/?linkid=870924
Comment:
    Field will populate based on the appropriation unit standard.</t>
      </text>
    </comment>
    <comment ref="Q6" authorId="15" shapeId="0" xr:uid="{2140B6CE-37DA-4941-BB7B-CE47BB927C71}">
      <text>
        <t>[Threaded comment]
Your version of Excel allows you to read this threaded comment; however, any edits to it will get removed if the file is opened in a newer version of Excel. Learn more: https://go.microsoft.com/fwlink/?linkid=870924
Comment:
    60 character limit, must include funding source acronym at the end of the name (GF, FED, etc.). If this is CIP IA the name should match the title of the RSA. REQUIRED.</t>
      </text>
    </comment>
    <comment ref="R6" authorId="16" shapeId="0" xr:uid="{69BAD15C-67D4-411C-ABC8-75FFE3945FF2}">
      <text>
        <t>[Threaded comment]
Your version of Excel allows you to read this threaded comment; however, any edits to it will get removed if the file is opened in a newer version of Excel. Learn more: https://go.microsoft.com/fwlink/?linkid=870924
Comment:
    15 character limit). REQUIRED.</t>
      </text>
    </comment>
    <comment ref="S6" authorId="17" shapeId="0" xr:uid="{7A385716-ECD3-4302-B66F-E3CCD84B0E2B}">
      <text>
        <t>[Threaded comment]
Your version of Excel allows you to read this threaded comment; however, any edits to it will get removed if the file is opened in a newer version of Excel. Learn more: https://go.microsoft.com/fwlink/?linkid=870924
Comment:
    100 character limit. OPTIONAL.</t>
      </text>
    </comment>
    <comment ref="T6" authorId="18" shapeId="0" xr:uid="{F4C7F0A6-A606-4F61-AE2C-1B326C8D657C}">
      <text>
        <t>[Threaded comment]
Your version of Excel allows you to read this threaded comment; however, any edits to it will get removed if the file is opened in a newer version of Excel. Learn more: https://go.microsoft.com/fwlink/?linkid=870924
Comment:
    100 character limit. OPTIONAL.</t>
      </text>
    </comment>
  </commentList>
</comments>
</file>

<file path=xl/sharedStrings.xml><?xml version="1.0" encoding="utf-8"?>
<sst xmlns="http://schemas.openxmlformats.org/spreadsheetml/2006/main" count="866" uniqueCount="679">
  <si>
    <t>Operating</t>
  </si>
  <si>
    <t>Continuing (capital)</t>
  </si>
  <si>
    <t>Special</t>
  </si>
  <si>
    <t>Appropriation Classification</t>
  </si>
  <si>
    <t>Appropriation Class</t>
  </si>
  <si>
    <t>Capital</t>
  </si>
  <si>
    <t>Appropriation Category</t>
  </si>
  <si>
    <t>DEVL - Development</t>
  </si>
  <si>
    <t>EDUC - Education</t>
  </si>
  <si>
    <t>GGOV - General Government</t>
  </si>
  <si>
    <t>HHS - Health &amp; Human Services</t>
  </si>
  <si>
    <t>LJUS - Law &amp; Justice</t>
  </si>
  <si>
    <t>PPRO - Public Protection</t>
  </si>
  <si>
    <t>TRAN - Transportation</t>
  </si>
  <si>
    <t>UNIV - University</t>
  </si>
  <si>
    <t>Supplemental</t>
  </si>
  <si>
    <t>Department Numbers, Acronyms and Alpha Designators</t>
  </si>
  <si>
    <t>Dept Name</t>
  </si>
  <si>
    <t>Dept Letter Designator</t>
  </si>
  <si>
    <t>Dept Acronym</t>
  </si>
  <si>
    <t>Acronym</t>
  </si>
  <si>
    <t>01</t>
  </si>
  <si>
    <t>Office of the Governor</t>
  </si>
  <si>
    <t>G</t>
  </si>
  <si>
    <t>GOV</t>
  </si>
  <si>
    <t>02</t>
  </si>
  <si>
    <t>Department of Administration</t>
  </si>
  <si>
    <t>A</t>
  </si>
  <si>
    <t>DOA</t>
  </si>
  <si>
    <t>03</t>
  </si>
  <si>
    <t>Department of Law</t>
  </si>
  <si>
    <t>W</t>
  </si>
  <si>
    <t>LAW</t>
  </si>
  <si>
    <t>04</t>
  </si>
  <si>
    <t>Department of Revenue</t>
  </si>
  <si>
    <t>R</t>
  </si>
  <si>
    <t>DOR</t>
  </si>
  <si>
    <t>05</t>
  </si>
  <si>
    <t>Department of Education and Early Development</t>
  </si>
  <si>
    <t>E</t>
  </si>
  <si>
    <t>07</t>
  </si>
  <si>
    <t>Department of Labor and Workforce Development</t>
  </si>
  <si>
    <t>B</t>
  </si>
  <si>
    <t>08</t>
  </si>
  <si>
    <t>Department of Commerce, Community, and Economic Development</t>
  </si>
  <si>
    <t>D</t>
  </si>
  <si>
    <t>09</t>
  </si>
  <si>
    <t>Department of Military and Veteran's Affairs</t>
  </si>
  <si>
    <t>M</t>
  </si>
  <si>
    <t>Department of Natural Resources</t>
  </si>
  <si>
    <t>N</t>
  </si>
  <si>
    <t>DNR</t>
  </si>
  <si>
    <t>Department of Fish and Game</t>
  </si>
  <si>
    <t>F</t>
  </si>
  <si>
    <t>DFG</t>
  </si>
  <si>
    <t>Department of Public Safety</t>
  </si>
  <si>
    <t>P</t>
  </si>
  <si>
    <t>DPS</t>
  </si>
  <si>
    <t>Department of Environmental Conservation</t>
  </si>
  <si>
    <t>V</t>
  </si>
  <si>
    <t>DEC</t>
  </si>
  <si>
    <t>Department of Corrections</t>
  </si>
  <si>
    <t>J</t>
  </si>
  <si>
    <t>DOC</t>
  </si>
  <si>
    <t>Department of Transportation and Public Facilities</t>
  </si>
  <si>
    <t>T</t>
  </si>
  <si>
    <t>Legislature</t>
  </si>
  <si>
    <t>L</t>
  </si>
  <si>
    <t>LEG</t>
  </si>
  <si>
    <t>Alaska Court System</t>
  </si>
  <si>
    <t>C</t>
  </si>
  <si>
    <t>ACS</t>
  </si>
  <si>
    <t>University of Alaska</t>
  </si>
  <si>
    <t>Y</t>
  </si>
  <si>
    <t>UOA</t>
  </si>
  <si>
    <t>Regular (oper)</t>
  </si>
  <si>
    <t>Multi-Year Operating</t>
  </si>
  <si>
    <t>NRES - Natural Resources</t>
  </si>
  <si>
    <t>Department of Health</t>
  </si>
  <si>
    <t>Department of Family and Community Services</t>
  </si>
  <si>
    <t>DOH</t>
  </si>
  <si>
    <t>U</t>
  </si>
  <si>
    <t>K</t>
  </si>
  <si>
    <t>Select Agency</t>
  </si>
  <si>
    <t>Processes</t>
  </si>
  <si>
    <t>Signature/Initials</t>
  </si>
  <si>
    <t>Date</t>
  </si>
  <si>
    <t>Agency Accountant Entered</t>
  </si>
  <si>
    <t>1st Review and Activation</t>
  </si>
  <si>
    <t>Agency Accountant Submits Staging Form (capital &amp; multiyear only)</t>
  </si>
  <si>
    <t>Structure Lead Uploads Staging to IRIS (capital &amp; multiyear only)</t>
  </si>
  <si>
    <t>Final Review and Verifies Staging if Applicable</t>
  </si>
  <si>
    <t>Agency Accountant Notifies Department</t>
  </si>
  <si>
    <t>RSA Best Practices</t>
  </si>
  <si>
    <t>Blank Reimbursable Services Agreement (RSA) Form</t>
  </si>
  <si>
    <t>Appropriation Unit Name:</t>
  </si>
  <si>
    <t>Budget to Accounting Revenue Matrix</t>
  </si>
  <si>
    <t>RSAs:</t>
  </si>
  <si>
    <t>10</t>
  </si>
  <si>
    <t>Agency Contact:</t>
  </si>
  <si>
    <t>Date Requested:</t>
  </si>
  <si>
    <t>Backup documentation can include legislation or an RSA form. Please copy/paste or attach PDF</t>
  </si>
  <si>
    <t>OMB FUND CODE</t>
  </si>
  <si>
    <t>SHORT_NAME</t>
  </si>
  <si>
    <t>LONG_NAME</t>
  </si>
  <si>
    <t>IRIS Revenue Type</t>
  </si>
  <si>
    <t>Type</t>
  </si>
  <si>
    <t>CBR Fund</t>
  </si>
  <si>
    <t>CBRF</t>
  </si>
  <si>
    <t>Constitutional Budget Reserve Fund</t>
  </si>
  <si>
    <t>Fed Rcpts</t>
  </si>
  <si>
    <t>FED</t>
  </si>
  <si>
    <t>Federal Receipts</t>
  </si>
  <si>
    <t>Match</t>
  </si>
  <si>
    <t>MATCH</t>
  </si>
  <si>
    <t>Gen Fund</t>
  </si>
  <si>
    <t>GF</t>
  </si>
  <si>
    <t>General Fund Receipts</t>
  </si>
  <si>
    <t>1004**</t>
  </si>
  <si>
    <t>GF Transfers</t>
  </si>
  <si>
    <t>GFT</t>
  </si>
  <si>
    <t>General Fund Transfers</t>
  </si>
  <si>
    <t>Prgm</t>
  </si>
  <si>
    <t>PR</t>
  </si>
  <si>
    <t>Program Receipts</t>
  </si>
  <si>
    <t>I/A Rcpts</t>
  </si>
  <si>
    <t>IA</t>
  </si>
  <si>
    <t>Interagency Receipts</t>
  </si>
  <si>
    <t>G/O Bonds</t>
  </si>
  <si>
    <t>GOBDCP</t>
  </si>
  <si>
    <t>General Obligation Bonds issued for Capital Projects</t>
  </si>
  <si>
    <t>UA Rev Bonds</t>
  </si>
  <si>
    <t>UARevBnd</t>
  </si>
  <si>
    <t>University Revenue Bonds</t>
  </si>
  <si>
    <t>Rail Enrgy</t>
  </si>
  <si>
    <t>REF</t>
  </si>
  <si>
    <t>Railbelt Energy Fund</t>
  </si>
  <si>
    <t>Alchl/Drug</t>
  </si>
  <si>
    <t>ADARLF</t>
  </si>
  <si>
    <t>Alcoholism &amp; Drug Abuse Revolving Loan Fund</t>
  </si>
  <si>
    <t>Donat Comm</t>
  </si>
  <si>
    <t>DCHFA</t>
  </si>
  <si>
    <t>Donated Commodity/Handling Fee Account</t>
  </si>
  <si>
    <t>Fed Incent</t>
  </si>
  <si>
    <t>CSSDFIP</t>
  </si>
  <si>
    <t>CSSD Federal Incentive Payments</t>
  </si>
  <si>
    <t>Ben Sys</t>
  </si>
  <si>
    <t>BSR</t>
  </si>
  <si>
    <t>Benefits Systems Receipts</t>
  </si>
  <si>
    <t>EVOSS</t>
  </si>
  <si>
    <t>Exxon Valdez Oil Spill Settlement</t>
  </si>
  <si>
    <t>Reforest</t>
  </si>
  <si>
    <t>RF</t>
  </si>
  <si>
    <t>Reforestation Fund</t>
  </si>
  <si>
    <t>Agric Loan</t>
  </si>
  <si>
    <t>ALF</t>
  </si>
  <si>
    <t>Agricultural Loan Fund</t>
  </si>
  <si>
    <t>FICA Acct</t>
  </si>
  <si>
    <t>FICA</t>
  </si>
  <si>
    <t>FICA Administration Fund Account</t>
  </si>
  <si>
    <t>Fish/Game</t>
  </si>
  <si>
    <t>FGF</t>
  </si>
  <si>
    <t>Fish and Game Fund</t>
  </si>
  <si>
    <t>Hwy Capitl</t>
  </si>
  <si>
    <t>HEWCF</t>
  </si>
  <si>
    <t>Highways/Equipment Working Capital Fund</t>
  </si>
  <si>
    <t>Int Airprt</t>
  </si>
  <si>
    <t>IARF</t>
  </si>
  <si>
    <t>International Airport Revenue Fund</t>
  </si>
  <si>
    <t>P/E Retire</t>
  </si>
  <si>
    <t>PERS</t>
  </si>
  <si>
    <t>Public Employees Retirement System Fund</t>
  </si>
  <si>
    <t>School Fnd</t>
  </si>
  <si>
    <t>SF</t>
  </si>
  <si>
    <t>School Fund (Cigarette Tax)</t>
  </si>
  <si>
    <t>Sec Injury</t>
  </si>
  <si>
    <t>SIFRA</t>
  </si>
  <si>
    <t>Second Injury Fund Reserve Account</t>
  </si>
  <si>
    <t>Fish Fund</t>
  </si>
  <si>
    <t>FF</t>
  </si>
  <si>
    <t>Fishermen's Fund</t>
  </si>
  <si>
    <t>Surpl Prop</t>
  </si>
  <si>
    <t>SPRF</t>
  </si>
  <si>
    <t>Surplus Property Revolving Fund</t>
  </si>
  <si>
    <t>Teach Ret</t>
  </si>
  <si>
    <t>TRS</t>
  </si>
  <si>
    <t>Teachers Retirement System Fund</t>
  </si>
  <si>
    <t>Vet Loan</t>
  </si>
  <si>
    <t>VRLF</t>
  </si>
  <si>
    <t>Veterans Revolving Loan Fund</t>
  </si>
  <si>
    <t>Cm Fish Ln</t>
  </si>
  <si>
    <t>CFRLF</t>
  </si>
  <si>
    <t>Commercial Fishing Revolving Loan Fund</t>
  </si>
  <si>
    <t>GF/MH</t>
  </si>
  <si>
    <t>GFMH</t>
  </si>
  <si>
    <t>GF/Mental Health</t>
  </si>
  <si>
    <t>Surety Fnd</t>
  </si>
  <si>
    <t>RESF</t>
  </si>
  <si>
    <t>Real Estate Surety Fund</t>
  </si>
  <si>
    <t>Jud Retire</t>
  </si>
  <si>
    <t>JRS</t>
  </si>
  <si>
    <t>Judicial Retirement System</t>
  </si>
  <si>
    <t>Impact Aid</t>
  </si>
  <si>
    <t>IAKS</t>
  </si>
  <si>
    <t>Impact Aid for K-12 Schools</t>
  </si>
  <si>
    <t>Debt Ret</t>
  </si>
  <si>
    <t>ADRF</t>
  </si>
  <si>
    <t>AK Debt Retirement Fund</t>
  </si>
  <si>
    <t>Nat Guard</t>
  </si>
  <si>
    <t>NGNMRS</t>
  </si>
  <si>
    <t>National Guard &amp; Naval Militia Retirement System</t>
  </si>
  <si>
    <t>Univ Rcpt</t>
  </si>
  <si>
    <t>UARR</t>
  </si>
  <si>
    <t>University Restricted Receipts</t>
  </si>
  <si>
    <t>Trng Bldg</t>
  </si>
  <si>
    <t>TBF</t>
  </si>
  <si>
    <t>Training and Building Fund</t>
  </si>
  <si>
    <t>PFD Fund</t>
  </si>
  <si>
    <t>PFDF</t>
  </si>
  <si>
    <t>Permanent Fund Dividend Fund</t>
  </si>
  <si>
    <t>Oil/Haz Fd</t>
  </si>
  <si>
    <t>OHSRPF</t>
  </si>
  <si>
    <t>Oil &amp; Hazardous Spill Response Prevention Fund</t>
  </si>
  <si>
    <t>Invst Loss</t>
  </si>
  <si>
    <t>ILTF</t>
  </si>
  <si>
    <t>Investment Loss Trust Fund</t>
  </si>
  <si>
    <t>Empl Trng</t>
  </si>
  <si>
    <t>STEP</t>
  </si>
  <si>
    <t>State Training &amp; Employment Program</t>
  </si>
  <si>
    <t>IA/OIL HAZ</t>
  </si>
  <si>
    <t>OH IA</t>
  </si>
  <si>
    <t>Oil &amp; Hazardous Waste Interagency</t>
  </si>
  <si>
    <t>CIP Rcpts</t>
  </si>
  <si>
    <t>CIP IA</t>
  </si>
  <si>
    <t>Capital Improvement Project Interagency Receipts</t>
  </si>
  <si>
    <t>Power Proj</t>
  </si>
  <si>
    <t>PPLF</t>
  </si>
  <si>
    <t>Power Project Loan Fund</t>
  </si>
  <si>
    <t>NPR Fund</t>
  </si>
  <si>
    <t>NPRF</t>
  </si>
  <si>
    <t>National Petroleum Reserve Fund</t>
  </si>
  <si>
    <t>Pub School</t>
  </si>
  <si>
    <t>PSF</t>
  </si>
  <si>
    <t>Public School Fund</t>
  </si>
  <si>
    <t>Mining RLF</t>
  </si>
  <si>
    <t>MIRLF</t>
  </si>
  <si>
    <t>Mining Revolving Loan Fund</t>
  </si>
  <si>
    <t>Hist Dist</t>
  </si>
  <si>
    <t>HDRLF</t>
  </si>
  <si>
    <t>Historical District Revolving Loan Fund</t>
  </si>
  <si>
    <t>Fish En Ln</t>
  </si>
  <si>
    <t>FERLF</t>
  </si>
  <si>
    <t>Fisheries Enhancement Revolving Loan Fund</t>
  </si>
  <si>
    <t>Alt Energy</t>
  </si>
  <si>
    <t>AERLF</t>
  </si>
  <si>
    <t>Alternative Energy Revolving Loan Fund</t>
  </si>
  <si>
    <t>Res Energy</t>
  </si>
  <si>
    <t>RECLF</t>
  </si>
  <si>
    <t>Residential Energy Conservation Loan Fund</t>
  </si>
  <si>
    <t>Bulk Fuel</t>
  </si>
  <si>
    <t>BFRLF</t>
  </si>
  <si>
    <t>Bulk Fuel Revolving Loan Fund</t>
  </si>
  <si>
    <t>Clean Wtr</t>
  </si>
  <si>
    <t>ACWLF</t>
  </si>
  <si>
    <t>Alaska Clean Water Loan Fund</t>
  </si>
  <si>
    <t>Marine Hwy</t>
  </si>
  <si>
    <t>MHSF</t>
  </si>
  <si>
    <t>Marine Highway System Fund</t>
  </si>
  <si>
    <t>Schl Const</t>
  </si>
  <si>
    <t>SCF</t>
  </si>
  <si>
    <t>School Construction Fund</t>
  </si>
  <si>
    <t>Info Svc</t>
  </si>
  <si>
    <t>ISF</t>
  </si>
  <si>
    <t>Information Services Fund</t>
  </si>
  <si>
    <t>Vessel Rep</t>
  </si>
  <si>
    <t>VRF</t>
  </si>
  <si>
    <t>Vessel Replacement Fund</t>
  </si>
  <si>
    <t>Educ Facil</t>
  </si>
  <si>
    <t>EFMC</t>
  </si>
  <si>
    <t>Education Facilities Maint &amp; Construction</t>
  </si>
  <si>
    <t>Alyeska</t>
  </si>
  <si>
    <t>ASF</t>
  </si>
  <si>
    <t>Alyeska Settlement Fund</t>
  </si>
  <si>
    <t>SE Energy</t>
  </si>
  <si>
    <t>SEF</t>
  </si>
  <si>
    <t>Southeast Energy Fund</t>
  </si>
  <si>
    <t>Muni Match</t>
  </si>
  <si>
    <t>MMGF</t>
  </si>
  <si>
    <t>Municipal Matching Grant Fund</t>
  </si>
  <si>
    <t>Uninc Mtch</t>
  </si>
  <si>
    <t>UMGF</t>
  </si>
  <si>
    <t>Unincorporated Matching Grant Fund</t>
  </si>
  <si>
    <t>MHTAAR</t>
  </si>
  <si>
    <t>Mental Health Trust Authority Authorized Receipts</t>
  </si>
  <si>
    <t>Clean Air</t>
  </si>
  <si>
    <t>CAPF</t>
  </si>
  <si>
    <t>Clean Air Protection Fund</t>
  </si>
  <si>
    <t>MHT Admin</t>
  </si>
  <si>
    <t>MHTA</t>
  </si>
  <si>
    <t>Mental Health Trust Administration</t>
  </si>
  <si>
    <t>AETNA Res</t>
  </si>
  <si>
    <t>GHLBF</t>
  </si>
  <si>
    <t>Group Health and Life Benefits Fund (AS 39.30.095)</t>
  </si>
  <si>
    <t>ADWF</t>
  </si>
  <si>
    <t>ADWLF</t>
  </si>
  <si>
    <t>Alaska Drinking Water Loan Fund</t>
  </si>
  <si>
    <t>AERO Rcpts</t>
  </si>
  <si>
    <t>AACR</t>
  </si>
  <si>
    <t>Alaska Aerospace Corporation Receipts</t>
  </si>
  <si>
    <t>AIDEA Rcpt</t>
  </si>
  <si>
    <t>AIDEAR</t>
  </si>
  <si>
    <t>Alaska Industrial Development &amp; Export Authority Receipts</t>
  </si>
  <si>
    <t>AHFC Rcpts</t>
  </si>
  <si>
    <t>AHFCR</t>
  </si>
  <si>
    <t>Alaska Housing Finance Corporation Receipts</t>
  </si>
  <si>
    <t>MBB Rcpts</t>
  </si>
  <si>
    <t>AMBBR</t>
  </si>
  <si>
    <t>Alaska Municipal Bond Bank Receipts</t>
  </si>
  <si>
    <t>PFund Rcpt</t>
  </si>
  <si>
    <t>APFCR</t>
  </si>
  <si>
    <t>Alaska Permanent Fund Corporation Receipts</t>
  </si>
  <si>
    <t>Stud Ln</t>
  </si>
  <si>
    <t>ASLCR</t>
  </si>
  <si>
    <t>Alaska Student Loan Corporation Receipts</t>
  </si>
  <si>
    <t>AEA Rcpts</t>
  </si>
  <si>
    <t>AEACR</t>
  </si>
  <si>
    <t>Alaska Energy Authority Corporate Receipts</t>
  </si>
  <si>
    <t>Stat Desig</t>
  </si>
  <si>
    <t>SDPR</t>
  </si>
  <si>
    <t>Statutory Designated Program Receipts</t>
  </si>
  <si>
    <t>Test Fish</t>
  </si>
  <si>
    <t>TFR</t>
  </si>
  <si>
    <t>Test Fisheries Receipts</t>
  </si>
  <si>
    <t>IntAptCons</t>
  </si>
  <si>
    <t>IACF</t>
  </si>
  <si>
    <t>International Airports Construction Fund</t>
  </si>
  <si>
    <t>AHFC Bonds</t>
  </si>
  <si>
    <t>AHFCB</t>
  </si>
  <si>
    <t>Alaska Housing Finance Corporation Bonds</t>
  </si>
  <si>
    <t>EVOS Rest</t>
  </si>
  <si>
    <t>EVOSRF</t>
  </si>
  <si>
    <t>Exxon Valdez Oil Spill Restoration Fund</t>
  </si>
  <si>
    <t>DisRlFd</t>
  </si>
  <si>
    <t>DRF</t>
  </si>
  <si>
    <t>Disaster Relief Fund</t>
  </si>
  <si>
    <t>RandolphS</t>
  </si>
  <si>
    <t>RSRLF</t>
  </si>
  <si>
    <t>Randolph Sheppard SBERLF</t>
  </si>
  <si>
    <t>CSSD Reimb</t>
  </si>
  <si>
    <t>CSSDACR</t>
  </si>
  <si>
    <t>CSSD Administrative Cost Reimbursement (indirect)</t>
  </si>
  <si>
    <t>F&amp;G CFP</t>
  </si>
  <si>
    <t>FGCFP</t>
  </si>
  <si>
    <t>Fish and Game Criminal Fines and Penalties</t>
  </si>
  <si>
    <t>AHFC Div</t>
  </si>
  <si>
    <t>AHFCD</t>
  </si>
  <si>
    <t>AHFC Dividend</t>
  </si>
  <si>
    <t>AIDEA Div</t>
  </si>
  <si>
    <t>AIDEAD</t>
  </si>
  <si>
    <t>AIDEA Dividend</t>
  </si>
  <si>
    <t>RCA Rcpts</t>
  </si>
  <si>
    <t>RCA</t>
  </si>
  <si>
    <t>RCA Receipts</t>
  </si>
  <si>
    <t>CWF Bond</t>
  </si>
  <si>
    <t>CWFBR</t>
  </si>
  <si>
    <t>Clean Water Fund Bond Receipts</t>
  </si>
  <si>
    <t>AIPP Fund</t>
  </si>
  <si>
    <t>APPF</t>
  </si>
  <si>
    <t>Art in Public Places Fund</t>
  </si>
  <si>
    <t>PublicBldg</t>
  </si>
  <si>
    <t>PBF</t>
  </si>
  <si>
    <t>Public Building Fund</t>
  </si>
  <si>
    <t>ASLC Div</t>
  </si>
  <si>
    <t>ASLCD</t>
  </si>
  <si>
    <t>ASLC Dividend</t>
  </si>
  <si>
    <t>VoTech Ed</t>
  </si>
  <si>
    <t>TVEP</t>
  </si>
  <si>
    <t>Technical Vocational Education Program Account</t>
  </si>
  <si>
    <t>State Land</t>
  </si>
  <si>
    <t>SLDIF</t>
  </si>
  <si>
    <t>State Land Disposal Income Fund</t>
  </si>
  <si>
    <t>Shore Fish</t>
  </si>
  <si>
    <t>SFDLP</t>
  </si>
  <si>
    <t>Shore Fisheries Development Lease Program</t>
  </si>
  <si>
    <t>Timber Rcp</t>
  </si>
  <si>
    <t>TSR</t>
  </si>
  <si>
    <t>Timber Sale Receipts</t>
  </si>
  <si>
    <t>Rcpt Svcs</t>
  </si>
  <si>
    <t>RSS</t>
  </si>
  <si>
    <t>Receipt Supported Services</t>
  </si>
  <si>
    <t>Wrkrs Safe</t>
  </si>
  <si>
    <t>WSCAA</t>
  </si>
  <si>
    <t>Workers Safety and Compensation Administration Account</t>
  </si>
  <si>
    <t>DWF Bond</t>
  </si>
  <si>
    <t>DWFBR</t>
  </si>
  <si>
    <t>Drinking Water Fund Bond Receipts</t>
  </si>
  <si>
    <t>AOGCC Rcpt</t>
  </si>
  <si>
    <t>AOGCCR</t>
  </si>
  <si>
    <t>Alaska Oil &amp; Gas Conservation Commission Rcpts</t>
  </si>
  <si>
    <t>COPs</t>
  </si>
  <si>
    <t>COP</t>
  </si>
  <si>
    <t>Certificates of Participation</t>
  </si>
  <si>
    <t>RDIF</t>
  </si>
  <si>
    <t>Rural Development Initiative Fund</t>
  </si>
  <si>
    <t>Vessel Com</t>
  </si>
  <si>
    <t>CPVECF</t>
  </si>
  <si>
    <t>Commercial Passenger Vessel Environmental Compliance Fund</t>
  </si>
  <si>
    <t>NTSC Bond</t>
  </si>
  <si>
    <t>NTSCB</t>
  </si>
  <si>
    <t>Northern Tobacco Securitization Corporation Bonds</t>
  </si>
  <si>
    <t>Tob Ed/Ces</t>
  </si>
  <si>
    <t>TUECF</t>
  </si>
  <si>
    <t>Tobacco Use Education and Cessation Fund</t>
  </si>
  <si>
    <t>PCE Endow</t>
  </si>
  <si>
    <t>PCEEF</t>
  </si>
  <si>
    <t>PCE Endowment Fund</t>
  </si>
  <si>
    <t>SmBusEDRLF</t>
  </si>
  <si>
    <t>SBEDRLF</t>
  </si>
  <si>
    <t>Small Business Economic Development Revolving Loan Fund</t>
  </si>
  <si>
    <t>PFD Crim</t>
  </si>
  <si>
    <t>PFDALDC</t>
  </si>
  <si>
    <t>PF Dividend Appropriation in lieu of Dividends to Criminals</t>
  </si>
  <si>
    <t>Bldg Safe</t>
  </si>
  <si>
    <t>BSA</t>
  </si>
  <si>
    <t>Building Safety Account</t>
  </si>
  <si>
    <t>Misc Earn</t>
  </si>
  <si>
    <t>ME</t>
  </si>
  <si>
    <t>Miscellaneous Earnings</t>
  </si>
  <si>
    <t>UA I/A</t>
  </si>
  <si>
    <t>UA IA TX</t>
  </si>
  <si>
    <t>UA Intra-Agency Transfers</t>
  </si>
  <si>
    <t>BLic&amp;Corp</t>
  </si>
  <si>
    <t>BLCFFT</t>
  </si>
  <si>
    <t>Business License and Corporation Filing Fees and Taxes</t>
  </si>
  <si>
    <t xml:space="preserve">PFC </t>
  </si>
  <si>
    <t>PFC</t>
  </si>
  <si>
    <t>Passenger Facility Charges</t>
  </si>
  <si>
    <t>Alcohol Fd</t>
  </si>
  <si>
    <t>AODATPF</t>
  </si>
  <si>
    <t>Alcohol &amp; Other Drug Abuse Treatment &amp; Prevention Fund</t>
  </si>
  <si>
    <t>Vets Endow</t>
  </si>
  <si>
    <t>AVMEF</t>
  </si>
  <si>
    <t>Alaska Veterans' Memorial Endowment Fund</t>
  </si>
  <si>
    <t>GOB DSFund</t>
  </si>
  <si>
    <t>GOBDSF</t>
  </si>
  <si>
    <t>General Obligation Bond Debt Service Fund</t>
  </si>
  <si>
    <t>ElectionFd</t>
  </si>
  <si>
    <t>EF</t>
  </si>
  <si>
    <t>Election Fund (HAVA)</t>
  </si>
  <si>
    <t>ASLC Bonds</t>
  </si>
  <si>
    <t>ASLCBP</t>
  </si>
  <si>
    <t>Alaska Student Loan Corporation Bond Proceeds</t>
  </si>
  <si>
    <t>Fed Unrstr</t>
  </si>
  <si>
    <t>FUR</t>
  </si>
  <si>
    <t>Federal Unrestricted Receipts</t>
  </si>
  <si>
    <t>Sr Care</t>
  </si>
  <si>
    <t>SECF</t>
  </si>
  <si>
    <t>Senior Care Fund</t>
  </si>
  <si>
    <t>Adak Ops</t>
  </si>
  <si>
    <t>AAO</t>
  </si>
  <si>
    <t xml:space="preserve">Adak Airport Operations </t>
  </si>
  <si>
    <t>Mine Trust</t>
  </si>
  <si>
    <t>MRTF</t>
  </si>
  <si>
    <t>Mine Reclamation Trust Fund</t>
  </si>
  <si>
    <t>SnoMachReg</t>
  </si>
  <si>
    <t>SMRR</t>
  </si>
  <si>
    <t>Snow Machine Registration Receipts</t>
  </si>
  <si>
    <t>Master LOC</t>
  </si>
  <si>
    <t>MLLC</t>
  </si>
  <si>
    <t>Master Lease Line of Credit</t>
  </si>
  <si>
    <t>AK Cap Inc</t>
  </si>
  <si>
    <t>ACIF</t>
  </si>
  <si>
    <t>Alaska Capital Income Fund</t>
  </si>
  <si>
    <t>F&amp;GRevBond</t>
  </si>
  <si>
    <t>AFGRBRF</t>
  </si>
  <si>
    <t>Alaska Fish and Game Revenue Bond Redemption Fund</t>
  </si>
  <si>
    <t>SFEntAcct</t>
  </si>
  <si>
    <t>ASFEA</t>
  </si>
  <si>
    <t>Alaska Sport Fishing Enterprise Account</t>
  </si>
  <si>
    <t>VehRntlTax</t>
  </si>
  <si>
    <t>VRTR</t>
  </si>
  <si>
    <t>Vehicle Rental Tax Receipts</t>
  </si>
  <si>
    <t>CFEC Rcpts</t>
  </si>
  <si>
    <t>CFECR</t>
  </si>
  <si>
    <t>Commercial Fisheries Entry Commission Receipts</t>
  </si>
  <si>
    <t>Anatomical</t>
  </si>
  <si>
    <t>AGAF</t>
  </si>
  <si>
    <t>Anatomical Gift Awareness Fund</t>
  </si>
  <si>
    <t>WCBG Fund</t>
  </si>
  <si>
    <t>WCBGF</t>
  </si>
  <si>
    <t>Workers' Compensation Benefits Guaranty Fund</t>
  </si>
  <si>
    <t>Ocn Rngr</t>
  </si>
  <si>
    <t>BFORP</t>
  </si>
  <si>
    <t>Berth Fees for the Ocean Ranger Program</t>
  </si>
  <si>
    <t>CPV Tax</t>
  </si>
  <si>
    <t>CPVT</t>
  </si>
  <si>
    <t>Commercial Passenger Vessel Tax</t>
  </si>
  <si>
    <t>Cr Shp Imp</t>
  </si>
  <si>
    <t>RCSIF</t>
  </si>
  <si>
    <t>Regional Cruise Ship Impact Fund</t>
  </si>
  <si>
    <t>Capstone</t>
  </si>
  <si>
    <t>ACARLF</t>
  </si>
  <si>
    <t>Alaska Capstone Avionics Revolving Loan Fund</t>
  </si>
  <si>
    <t>Renew Ener</t>
  </si>
  <si>
    <t>REGF</t>
  </si>
  <si>
    <t>Renewable Energy Grant Fund</t>
  </si>
  <si>
    <t>CSG Tax</t>
  </si>
  <si>
    <t>CSGT</t>
  </si>
  <si>
    <t>Cruise Ship Gambling Tax</t>
  </si>
  <si>
    <t>Fed ARRA</t>
  </si>
  <si>
    <t>ARRA</t>
  </si>
  <si>
    <t>Federal Stimulus: ARRA</t>
  </si>
  <si>
    <t>AHCC Rcpts</t>
  </si>
  <si>
    <t>AHCCR</t>
  </si>
  <si>
    <t>Alaska Housing Capital Corporation Receipts</t>
  </si>
  <si>
    <t>WhitTunnel</t>
  </si>
  <si>
    <t>WTTR</t>
  </si>
  <si>
    <t>Whittier Tunnel Toll Receipts</t>
  </si>
  <si>
    <t>UCR Rcpts</t>
  </si>
  <si>
    <t>UCRF</t>
  </si>
  <si>
    <t>Uniform Commercial Registration fees</t>
  </si>
  <si>
    <t>Boat Rcpts</t>
  </si>
  <si>
    <t>BRF</t>
  </si>
  <si>
    <t>Boat Registration Fees</t>
  </si>
  <si>
    <t>NGF Earn</t>
  </si>
  <si>
    <t>NGFE</t>
  </si>
  <si>
    <t>NGF Earnings</t>
  </si>
  <si>
    <t>Emrng Tech</t>
  </si>
  <si>
    <t>EETF</t>
  </si>
  <si>
    <t>Emerging Energy Technology Fund</t>
  </si>
  <si>
    <t>Crime VCF</t>
  </si>
  <si>
    <t>CVCF</t>
  </si>
  <si>
    <t>Crime Victim Compensation Fund</t>
  </si>
  <si>
    <t>Civil Legl</t>
  </si>
  <si>
    <t>CLSF</t>
  </si>
  <si>
    <t>Civil Legal Services Fund</t>
  </si>
  <si>
    <t>REAA Fund</t>
  </si>
  <si>
    <t>REAASF</t>
  </si>
  <si>
    <t>Regional Educational Attendance Area School Fund</t>
  </si>
  <si>
    <t>CharterRLF</t>
  </si>
  <si>
    <t>CCFRLF</t>
  </si>
  <si>
    <t>Commercial Charter Fisheries RLF</t>
  </si>
  <si>
    <t>MariculRLF</t>
  </si>
  <si>
    <t>MARLF</t>
  </si>
  <si>
    <t>Mariculture Revolving Loan Fund</t>
  </si>
  <si>
    <t>CQuota RLF</t>
  </si>
  <si>
    <t>CQERLF</t>
  </si>
  <si>
    <t>Community Quota Entity Revolving Loan Fund</t>
  </si>
  <si>
    <t>High Ed</t>
  </si>
  <si>
    <t>AHEIF</t>
  </si>
  <si>
    <t>Alaska Higher Education Investment Fund</t>
  </si>
  <si>
    <t>MicroRLF</t>
  </si>
  <si>
    <t>AMRLF</t>
  </si>
  <si>
    <t>Alaska Microloan Revolving Loan Fund</t>
  </si>
  <si>
    <t>GasPipeFnd</t>
  </si>
  <si>
    <t>ISNGPF</t>
  </si>
  <si>
    <t>In-State Natural Gas Pipeline Fund</t>
  </si>
  <si>
    <t>AKCW - ad fu</t>
  </si>
  <si>
    <t>ACWAF</t>
  </si>
  <si>
    <t>Alaska Clean Water Administrative Fund</t>
  </si>
  <si>
    <t>AKDW - ad fu</t>
  </si>
  <si>
    <t>ADWAF</t>
  </si>
  <si>
    <t>Alaska Drinking Water Administrative Fund</t>
  </si>
  <si>
    <t>ISPF - IA</t>
  </si>
  <si>
    <t>ISPF IA</t>
  </si>
  <si>
    <t>In-State Pipeline Fund Interagency</t>
  </si>
  <si>
    <t>Muni Bonds</t>
  </si>
  <si>
    <t>MBBB</t>
  </si>
  <si>
    <t>Municipal Bond Bank Bonds</t>
  </si>
  <si>
    <t>LicPlates</t>
  </si>
  <si>
    <t>LP</t>
  </si>
  <si>
    <t>License Plates</t>
  </si>
  <si>
    <t>AGDC - LNG</t>
  </si>
  <si>
    <t>ALNGPF</t>
  </si>
  <si>
    <t>Ak Liquified Natural Gas Project Fund</t>
  </si>
  <si>
    <t>AK LNG - IA</t>
  </si>
  <si>
    <t>ALNGPF IA</t>
  </si>
  <si>
    <t>Ak Liquified Natural Gas Project Fund Interagency</t>
  </si>
  <si>
    <t>VocRehab S</t>
  </si>
  <si>
    <t>VRSBERF</t>
  </si>
  <si>
    <t>Voc Rehab Small Business Enterprise Revolving Fund</t>
  </si>
  <si>
    <t>VaccAsses</t>
  </si>
  <si>
    <t>VAA</t>
  </si>
  <si>
    <t>Vaccine Assessment Account</t>
  </si>
  <si>
    <t>AvFuel Tax</t>
  </si>
  <si>
    <t>AVFUEL Tax</t>
  </si>
  <si>
    <t>Aviation Fuel Tax Account</t>
  </si>
  <si>
    <t>GF/LNG</t>
  </si>
  <si>
    <t>GFLNG</t>
  </si>
  <si>
    <t>General Fund Liquified Natural Gas Fund</t>
  </si>
  <si>
    <t>SBR Fund</t>
  </si>
  <si>
    <t>SBRF</t>
  </si>
  <si>
    <t>Statutory Budget Reserve Fund</t>
  </si>
  <si>
    <t>AirptLease</t>
  </si>
  <si>
    <t>RALR</t>
  </si>
  <si>
    <t>Rural Airport Lease Receipts</t>
  </si>
  <si>
    <t>AirPrt IA</t>
  </si>
  <si>
    <t>AL IA</t>
  </si>
  <si>
    <t>Airport Lease I/A</t>
  </si>
  <si>
    <t>RecidReduct</t>
  </si>
  <si>
    <t>RRF</t>
  </si>
  <si>
    <t>Recidivism Reduction Fund</t>
  </si>
  <si>
    <t>MediRecovery</t>
  </si>
  <si>
    <t>MMR</t>
  </si>
  <si>
    <t>Medicaid Monitory Recovery</t>
  </si>
  <si>
    <t>Ak CHlthIns</t>
  </si>
  <si>
    <t>ACHIF</t>
  </si>
  <si>
    <t>Alaska Comprehensive Health Insurance Fund</t>
  </si>
  <si>
    <t>Motor Fuel</t>
  </si>
  <si>
    <t>MFTR</t>
  </si>
  <si>
    <t>Motor Fuel Tax Receipts</t>
  </si>
  <si>
    <t>MET Fund</t>
  </si>
  <si>
    <t>MET</t>
  </si>
  <si>
    <t>Marijuana Education and Treatment Fund</t>
  </si>
  <si>
    <t>Invest</t>
  </si>
  <si>
    <t>SIETF</t>
  </si>
  <si>
    <t>Securities Investor Education and Training Fund</t>
  </si>
  <si>
    <t>Ed Endow</t>
  </si>
  <si>
    <t>EEF</t>
  </si>
  <si>
    <t>Education Endowment Fund</t>
  </si>
  <si>
    <t>PFD Raffle</t>
  </si>
  <si>
    <t>PFD RAF</t>
  </si>
  <si>
    <t>Dividend Raffle Fund</t>
  </si>
  <si>
    <t>Federal COVID</t>
  </si>
  <si>
    <t>COVID FED</t>
  </si>
  <si>
    <t>Federal COVID Receipts</t>
  </si>
  <si>
    <t>CRRSA FTA</t>
  </si>
  <si>
    <t>Federal CRRSA: Transit Authority</t>
  </si>
  <si>
    <t>CSLFRF</t>
  </si>
  <si>
    <t>Federal Stimulus: CSLFRF</t>
  </si>
  <si>
    <t>CRRSA HWY</t>
  </si>
  <si>
    <t>Federal CRRSA: Highway Administration</t>
  </si>
  <si>
    <t>CSLFRF RRT</t>
  </si>
  <si>
    <t>CSLFRF Revenue Replacement Tracking</t>
  </si>
  <si>
    <t>OffBudgetFu</t>
  </si>
  <si>
    <t>OBF</t>
  </si>
  <si>
    <t>Off Budget Fund</t>
  </si>
  <si>
    <t>http://legfin.akleg.gov/</t>
  </si>
  <si>
    <t>Other Useful Links:</t>
  </si>
  <si>
    <t>https://omb.alaska.gov/</t>
  </si>
  <si>
    <t>Legislative Finance</t>
  </si>
  <si>
    <t>Office of Management and Budget (OMB)</t>
  </si>
  <si>
    <t>IGRS - Intergovernmental Revenue Sharing</t>
  </si>
  <si>
    <t>Agency Accountant Review and add to APPR Tracking Log</t>
  </si>
  <si>
    <t>Start 
Date</t>
  </si>
  <si>
    <t>End 
Date</t>
  </si>
  <si>
    <t>Funding 
Acronym</t>
  </si>
  <si>
    <r>
      <t xml:space="preserve">New or Existing
</t>
    </r>
    <r>
      <rPr>
        <sz val="8"/>
        <color rgb="FFFF0000"/>
        <rFont val="Calibri Light"/>
        <family val="2"/>
      </rPr>
      <t>REQUIRED</t>
    </r>
  </si>
  <si>
    <r>
      <t xml:space="preserve">Group
</t>
    </r>
    <r>
      <rPr>
        <sz val="8"/>
        <color rgb="FFFF0000"/>
        <rFont val="Calibri Light"/>
        <family val="2"/>
      </rPr>
      <t>REQUIRED</t>
    </r>
  </si>
  <si>
    <r>
      <t xml:space="preserve">APGRP Name (RDU)
</t>
    </r>
    <r>
      <rPr>
        <sz val="8"/>
        <color rgb="FFFF0000"/>
        <rFont val="Calibri Light"/>
        <family val="2"/>
      </rPr>
      <t>REQUIRED IF NEW</t>
    </r>
  </si>
  <si>
    <r>
      <t xml:space="preserve">APGRP Short Name
</t>
    </r>
    <r>
      <rPr>
        <sz val="8"/>
        <color rgb="FFFF0000"/>
        <rFont val="Calibri Light"/>
        <family val="2"/>
      </rPr>
      <t>REQUIRED IF NEW</t>
    </r>
  </si>
  <si>
    <r>
      <t xml:space="preserve">New or Existing
</t>
    </r>
    <r>
      <rPr>
        <sz val="8"/>
        <color rgb="FFFF0000"/>
        <rFont val="Calibri Light"/>
        <family val="2"/>
      </rPr>
      <t>REQUIRED</t>
    </r>
    <r>
      <rPr>
        <sz val="12"/>
        <rFont val="Calibri Light"/>
        <family val="2"/>
      </rPr>
      <t xml:space="preserve"> </t>
    </r>
  </si>
  <si>
    <r>
      <t xml:space="preserve">TYPE
</t>
    </r>
    <r>
      <rPr>
        <sz val="8"/>
        <color rgb="FFFF0000"/>
        <rFont val="Calibri Light"/>
        <family val="2"/>
      </rPr>
      <t>REQUIRED</t>
    </r>
  </si>
  <si>
    <r>
      <t xml:space="preserve">APTYP Name (Component) 
</t>
    </r>
    <r>
      <rPr>
        <sz val="8"/>
        <color rgb="FFFF0000"/>
        <rFont val="Calibri Light"/>
        <family val="2"/>
      </rPr>
      <t>REQUIRED IF NEW</t>
    </r>
  </si>
  <si>
    <r>
      <t xml:space="preserve">APTYP Short Name
</t>
    </r>
    <r>
      <rPr>
        <sz val="8"/>
        <color rgb="FFFF0000"/>
        <rFont val="Calibri Light"/>
        <family val="2"/>
      </rPr>
      <t>REQUIRED IF NEW</t>
    </r>
  </si>
  <si>
    <r>
      <t xml:space="preserve">OMB Fund Code
</t>
    </r>
    <r>
      <rPr>
        <sz val="8"/>
        <color rgb="FFFF0000"/>
        <rFont val="Calibri Light"/>
        <family val="2"/>
      </rPr>
      <t>REQUIRED</t>
    </r>
  </si>
  <si>
    <r>
      <t xml:space="preserve">Appropriation Unit (APPR) Name
</t>
    </r>
    <r>
      <rPr>
        <sz val="8"/>
        <color rgb="FFFF0000"/>
        <rFont val="Calibri Light"/>
        <family val="2"/>
      </rPr>
      <t>REQUIRED</t>
    </r>
  </si>
  <si>
    <r>
      <t xml:space="preserve">APPR Short Name
</t>
    </r>
    <r>
      <rPr>
        <sz val="8"/>
        <color rgb="FFFF0000"/>
        <rFont val="Calibri Light"/>
        <family val="2"/>
      </rPr>
      <t>REQUIRED</t>
    </r>
  </si>
  <si>
    <r>
      <t xml:space="preserve">Description
</t>
    </r>
    <r>
      <rPr>
        <sz val="8"/>
        <rFont val="Calibri Light"/>
        <family val="2"/>
      </rPr>
      <t>OPTIONAL</t>
    </r>
  </si>
  <si>
    <r>
      <t xml:space="preserve">Classification
</t>
    </r>
    <r>
      <rPr>
        <sz val="8"/>
        <color rgb="FFFF0000"/>
        <rFont val="Calibri Light"/>
        <family val="2"/>
      </rPr>
      <t>REQUIRED</t>
    </r>
  </si>
  <si>
    <r>
      <t xml:space="preserve">Class
</t>
    </r>
    <r>
      <rPr>
        <sz val="8"/>
        <color rgb="FFFF0000"/>
        <rFont val="Calibri Light"/>
        <family val="2"/>
      </rPr>
      <t>REQUIRED</t>
    </r>
  </si>
  <si>
    <r>
      <t xml:space="preserve">Category
</t>
    </r>
    <r>
      <rPr>
        <sz val="8"/>
        <color rgb="FFFF0000"/>
        <rFont val="Calibri Light"/>
        <family val="2"/>
      </rPr>
      <t>REQUIRED</t>
    </r>
  </si>
  <si>
    <r>
      <t xml:space="preserve">Extended Description
</t>
    </r>
    <r>
      <rPr>
        <sz val="8"/>
        <rFont val="Calibri Light"/>
        <family val="2"/>
      </rPr>
      <t>OPTIONAL</t>
    </r>
  </si>
  <si>
    <t>REQUEST TO ESTABLISH A NEW APPROPRIATION UNIT, APPROPRIATION TYPE, AND/OR APPROPRIATION GROUP</t>
  </si>
  <si>
    <t>EED</t>
  </si>
  <si>
    <t>DOL</t>
  </si>
  <si>
    <t>CED</t>
  </si>
  <si>
    <t>MVA</t>
  </si>
  <si>
    <t>DOT</t>
  </si>
  <si>
    <t>FCS</t>
  </si>
  <si>
    <t>Dept Num</t>
  </si>
  <si>
    <t>IRIS 
Fund</t>
  </si>
  <si>
    <r>
      <rPr>
        <b/>
        <i/>
        <sz val="11"/>
        <color theme="10"/>
        <rFont val="Calibri Light"/>
        <family val="2"/>
      </rPr>
      <t xml:space="preserve">Please see example file at </t>
    </r>
    <r>
      <rPr>
        <b/>
        <u/>
        <sz val="11"/>
        <color theme="10"/>
        <rFont val="Calibri Light"/>
        <family val="2"/>
      </rPr>
      <t>https://doa.alaska.gov/dof/forms/resource/APPR-ADD-CHG-Example.xlsx</t>
    </r>
    <r>
      <rPr>
        <b/>
        <i/>
        <sz val="11"/>
        <color theme="10"/>
        <rFont val="Calibri Light"/>
        <family val="2"/>
      </rPr>
      <t xml:space="preserve"> for further guidance on how to complete this worksheet.</t>
    </r>
  </si>
  <si>
    <t>Numeric APPR Class Indicator</t>
  </si>
  <si>
    <t>Invalid Combinations</t>
  </si>
  <si>
    <t>Appropriation Unit</t>
  </si>
  <si>
    <t xml:space="preserve">  State of Alaska                     </t>
  </si>
  <si>
    <t xml:space="preserve">  Department of Administration       </t>
  </si>
  <si>
    <t xml:space="preserve">  Division of Finance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</si>
</sst>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
    <numFmt numFmtId="166" formatCode="mm/dd/yy;@"/>
    <numFmt numFmtId="167" formatCode="mm/dd/yyyy;@"/>
  </numFmts>
  <fonts count="30" x14ac:knownFonts="1">
    <font>
      <sz val="11"/>
      <color theme="1"/>
      <name val="Calibri Light"/>
      <family val="2"/>
    </font>
    <font>
      <sz val="11"/>
      <color theme="1"/>
      <name val="Calibri"/>
      <family val="2"/>
      <scheme val="minor"/>
    </font>
    <font>
      <b/>
      <sz val="12"/>
      <color theme="1"/>
      <name val="Arial Narrow"/>
      <family val="2"/>
    </font>
    <font>
      <sz val="10"/>
      <name val="Arial"/>
      <family val="2"/>
    </font>
    <font>
      <b/>
      <sz val="12"/>
      <color theme="0"/>
      <name val="Arial Narrow"/>
      <family val="2"/>
    </font>
    <font>
      <sz val="12"/>
      <color rgb="FF0000FF"/>
      <name val="Comic Sans MS"/>
      <family val="4"/>
    </font>
    <font>
      <sz val="12"/>
      <color rgb="FF0000FF"/>
      <name val="Arial Narrow"/>
      <family val="2"/>
    </font>
    <font>
      <sz val="12"/>
      <color theme="1"/>
      <name val="Calibri Light"/>
      <family val="2"/>
    </font>
    <font>
      <b/>
      <sz val="14"/>
      <color theme="1"/>
      <name val="Calibri Light"/>
      <family val="2"/>
    </font>
    <font>
      <b/>
      <sz val="12"/>
      <color theme="1"/>
      <name val="Calibri Light"/>
      <family val="2"/>
    </font>
    <font>
      <sz val="12"/>
      <name val="Calibri Light"/>
      <family val="2"/>
    </font>
    <font>
      <sz val="8"/>
      <color rgb="FFFF0000"/>
      <name val="Calibri Light"/>
      <family val="2"/>
    </font>
    <font>
      <sz val="10"/>
      <name val="Calibri Light"/>
      <family val="2"/>
    </font>
    <font>
      <sz val="8"/>
      <name val="Calibri Light"/>
      <family val="2"/>
    </font>
    <font>
      <sz val="10"/>
      <color theme="1"/>
      <name val="Calibri Light"/>
      <family val="2"/>
    </font>
    <font>
      <b/>
      <sz val="12"/>
      <name val="Calibri Light"/>
      <family val="2"/>
    </font>
    <font>
      <b/>
      <sz val="10"/>
      <name val="Calibri Light"/>
      <family val="2"/>
    </font>
    <font>
      <b/>
      <sz val="16"/>
      <color theme="1"/>
      <name val="Calibri Light"/>
      <family val="2"/>
    </font>
    <font>
      <b/>
      <sz val="18"/>
      <color theme="1"/>
      <name val="Calibri Light"/>
      <family val="2"/>
    </font>
    <font>
      <b/>
      <sz val="11"/>
      <color rgb="FF000000"/>
      <name val="Calibri Light"/>
      <family val="2"/>
    </font>
    <font>
      <sz val="11"/>
      <color rgb="FF000000"/>
      <name val="Calibri Light"/>
      <family val="2"/>
    </font>
    <font>
      <b/>
      <u/>
      <sz val="12"/>
      <color theme="1"/>
      <name val="Calibri Light"/>
      <family val="2"/>
    </font>
    <font>
      <sz val="20"/>
      <color theme="1"/>
      <name val="Calibri Light"/>
      <family val="2"/>
    </font>
    <font>
      <b/>
      <sz val="20"/>
      <color theme="1"/>
      <name val="Calibri Light"/>
      <family val="2"/>
    </font>
    <font>
      <u/>
      <sz val="12"/>
      <color theme="10"/>
      <name val="Calibri Light"/>
      <family val="2"/>
    </font>
    <font>
      <u/>
      <sz val="11"/>
      <color theme="10"/>
      <name val="Calibri Light"/>
      <family val="2"/>
    </font>
    <font>
      <b/>
      <u/>
      <sz val="11"/>
      <color theme="10"/>
      <name val="Calibri Light"/>
      <family val="2"/>
    </font>
    <font>
      <b/>
      <i/>
      <sz val="11"/>
      <color theme="10"/>
      <name val="Calibri Light"/>
      <family val="2"/>
    </font>
    <font>
      <sz val="10"/>
      <color theme="1"/>
      <name val="Consolas"/>
      <family val="3"/>
    </font>
    <font>
      <sz val="12"/>
      <color theme="1"/>
      <name val="Consolas"/>
      <family val="3"/>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6"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medium">
        <color theme="4" tint="0.79995117038483843"/>
      </left>
      <right/>
      <top style="medium">
        <color theme="4" tint="0.79998168889431442"/>
      </top>
      <bottom/>
      <diagonal/>
    </border>
    <border>
      <left/>
      <right/>
      <top style="medium">
        <color theme="4" tint="0.79998168889431442"/>
      </top>
      <bottom/>
      <diagonal/>
    </border>
    <border>
      <left/>
      <right style="medium">
        <color theme="4" tint="0.79995117038483843"/>
      </right>
      <top style="medium">
        <color theme="4" tint="0.79998168889431442"/>
      </top>
      <bottom/>
      <diagonal/>
    </border>
    <border>
      <left style="medium">
        <color theme="4" tint="0.79995117038483843"/>
      </left>
      <right/>
      <top/>
      <bottom/>
      <diagonal/>
    </border>
    <border>
      <left/>
      <right style="medium">
        <color theme="4" tint="0.79995117038483843"/>
      </right>
      <top/>
      <bottom/>
      <diagonal/>
    </border>
    <border>
      <left style="medium">
        <color theme="4" tint="0.79995117038483843"/>
      </left>
      <right/>
      <top/>
      <bottom style="medium">
        <color theme="4" tint="0.79995117038483843"/>
      </bottom>
      <diagonal/>
    </border>
    <border>
      <left/>
      <right/>
      <top/>
      <bottom style="medium">
        <color theme="4" tint="0.79995117038483843"/>
      </bottom>
      <diagonal/>
    </border>
    <border>
      <left/>
      <right style="medium">
        <color theme="4" tint="0.79995117038483843"/>
      </right>
      <top/>
      <bottom style="medium">
        <color theme="4" tint="0.79995117038483843"/>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7">
    <xf numFmtId="0" fontId="0" fillId="0" borderId="0"/>
    <xf numFmtId="0" fontId="3" fillId="0" borderId="0"/>
    <xf numFmtId="0" fontId="3" fillId="0" borderId="0"/>
    <xf numFmtId="0" fontId="3" fillId="0" borderId="0"/>
    <xf numFmtId="0" fontId="3" fillId="0" borderId="0"/>
    <xf numFmtId="0" fontId="1" fillId="0" borderId="0"/>
    <xf numFmtId="0" fontId="25" fillId="0" borderId="0" applyNumberFormat="0" applyFill="0" applyBorder="0" applyAlignment="0" applyProtection="0"/>
  </cellStyleXfs>
  <cellXfs count="97">
    <xf numFmtId="0" fontId="0" fillId="0" borderId="0" xfId="0"/>
    <xf numFmtId="0" fontId="4" fillId="8" borderId="7" xfId="0" applyFont="1" applyFill="1" applyBorder="1" applyAlignment="1">
      <alignment horizontal="center"/>
    </xf>
    <xf numFmtId="0" fontId="4" fillId="8" borderId="8" xfId="0" applyFont="1" applyFill="1" applyBorder="1" applyAlignment="1">
      <alignment horizontal="center"/>
    </xf>
    <xf numFmtId="0" fontId="2" fillId="8" borderId="9" xfId="0" applyFont="1" applyFill="1" applyBorder="1" applyAlignment="1">
      <alignment horizontal="center"/>
    </xf>
    <xf numFmtId="0" fontId="2" fillId="0" borderId="0" xfId="0" applyFont="1" applyAlignment="1">
      <alignment horizontal="center"/>
    </xf>
    <xf numFmtId="0" fontId="2" fillId="9" borderId="10" xfId="0" applyFont="1" applyFill="1" applyBorder="1"/>
    <xf numFmtId="0" fontId="5" fillId="0" borderId="3" xfId="0" applyFont="1" applyBorder="1"/>
    <xf numFmtId="0" fontId="6" fillId="0" borderId="0" xfId="0" applyFont="1"/>
    <xf numFmtId="14" fontId="5" fillId="0" borderId="3" xfId="0" applyNumberFormat="1" applyFont="1" applyBorder="1"/>
    <xf numFmtId="0" fontId="0" fillId="0" borderId="11" xfId="0" applyBorder="1"/>
    <xf numFmtId="0" fontId="5" fillId="0" borderId="6" xfId="0" applyFont="1" applyBorder="1"/>
    <xf numFmtId="14" fontId="5" fillId="0" borderId="6" xfId="0" applyNumberFormat="1" applyFont="1" applyBorder="1"/>
    <xf numFmtId="0" fontId="0" fillId="0" borderId="12" xfId="0" applyBorder="1"/>
    <xf numFmtId="0" fontId="0" fillId="0" borderId="13" xfId="0" applyBorder="1"/>
    <xf numFmtId="0" fontId="0" fillId="0" borderId="14" xfId="0" applyBorder="1"/>
    <xf numFmtId="164" fontId="7" fillId="4" borderId="0" xfId="0" applyNumberFormat="1" applyFont="1" applyFill="1" applyAlignment="1">
      <alignment vertical="center"/>
    </xf>
    <xf numFmtId="0" fontId="7" fillId="0" borderId="0" xfId="0" applyFont="1" applyAlignment="1">
      <alignment vertical="center"/>
    </xf>
    <xf numFmtId="0" fontId="9" fillId="4" borderId="0" xfId="0" applyFont="1" applyFill="1" applyAlignment="1">
      <alignment horizontal="right"/>
    </xf>
    <xf numFmtId="0" fontId="7" fillId="4" borderId="0" xfId="0" applyFont="1" applyFill="1" applyAlignment="1" applyProtection="1">
      <alignment wrapText="1"/>
      <protection locked="0"/>
    </xf>
    <xf numFmtId="0" fontId="7" fillId="4" borderId="0" xfId="0" applyFont="1" applyFill="1" applyAlignment="1">
      <alignment vertical="center"/>
    </xf>
    <xf numFmtId="0" fontId="7" fillId="4" borderId="0" xfId="0" applyFont="1" applyFill="1" applyAlignment="1">
      <alignment vertical="center" wrapText="1"/>
    </xf>
    <xf numFmtId="0" fontId="7" fillId="7" borderId="2" xfId="0" applyFont="1" applyFill="1" applyBorder="1" applyAlignment="1" applyProtection="1">
      <alignment horizontal="center"/>
      <protection locked="0"/>
    </xf>
    <xf numFmtId="0" fontId="10" fillId="6" borderId="18" xfId="0" applyFont="1" applyFill="1" applyBorder="1" applyAlignment="1">
      <alignment wrapText="1"/>
    </xf>
    <xf numFmtId="0" fontId="10" fillId="6" borderId="19" xfId="0" applyFont="1" applyFill="1" applyBorder="1" applyAlignment="1">
      <alignment wrapText="1"/>
    </xf>
    <xf numFmtId="0" fontId="10" fillId="5" borderId="19" xfId="0" applyFont="1" applyFill="1" applyBorder="1" applyAlignment="1">
      <alignment wrapText="1"/>
    </xf>
    <xf numFmtId="166" fontId="12" fillId="5" borderId="19" xfId="0" applyNumberFormat="1" applyFont="1" applyFill="1" applyBorder="1" applyAlignment="1">
      <alignment wrapText="1"/>
    </xf>
    <xf numFmtId="164" fontId="12" fillId="3" borderId="19" xfId="0" applyNumberFormat="1" applyFont="1" applyFill="1" applyBorder="1" applyAlignment="1">
      <alignment wrapText="1"/>
    </xf>
    <xf numFmtId="0" fontId="10" fillId="3" borderId="19" xfId="0" applyFont="1" applyFill="1" applyBorder="1" applyAlignment="1">
      <alignment wrapText="1"/>
    </xf>
    <xf numFmtId="0" fontId="10" fillId="2" borderId="19" xfId="0" applyFont="1" applyFill="1" applyBorder="1" applyAlignment="1">
      <alignment wrapText="1"/>
    </xf>
    <xf numFmtId="0" fontId="10" fillId="0" borderId="0" xfId="0" applyFont="1"/>
    <xf numFmtId="0" fontId="8" fillId="4" borderId="0" xfId="0" applyFont="1" applyFill="1" applyAlignment="1">
      <alignment horizontal="left" vertical="center" indent="6"/>
    </xf>
    <xf numFmtId="0" fontId="8" fillId="4" borderId="0" xfId="0" applyFont="1" applyFill="1" applyAlignment="1">
      <alignment vertical="center"/>
    </xf>
    <xf numFmtId="0" fontId="9" fillId="4" borderId="0" xfId="0" applyFont="1" applyFill="1" applyAlignment="1">
      <alignment vertical="center" wrapText="1"/>
    </xf>
    <xf numFmtId="0" fontId="7" fillId="0" borderId="0" xfId="0" applyFont="1"/>
    <xf numFmtId="0" fontId="14" fillId="0" borderId="1" xfId="0" applyFont="1" applyBorder="1"/>
    <xf numFmtId="0" fontId="14" fillId="0" borderId="1" xfId="0" applyFont="1" applyBorder="1" applyAlignment="1">
      <alignment horizontal="center" wrapText="1"/>
    </xf>
    <xf numFmtId="0" fontId="12" fillId="0" borderId="1" xfId="0" applyFont="1" applyBorder="1"/>
    <xf numFmtId="0" fontId="12" fillId="0" borderId="1" xfId="0" applyFont="1" applyBorder="1" applyAlignment="1">
      <alignment horizontal="center" wrapText="1"/>
    </xf>
    <xf numFmtId="0" fontId="12" fillId="0" borderId="1" xfId="2" applyFont="1" applyBorder="1"/>
    <xf numFmtId="0" fontId="21" fillId="0" borderId="0" xfId="0" applyFont="1"/>
    <xf numFmtId="164"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166" fontId="7" fillId="0" borderId="0" xfId="0" applyNumberFormat="1" applyFont="1" applyAlignment="1" applyProtection="1">
      <alignment vertical="center"/>
      <protection locked="0"/>
    </xf>
    <xf numFmtId="0" fontId="18" fillId="4" borderId="0" xfId="0" applyFont="1" applyFill="1" applyAlignment="1">
      <alignment vertical="center" wrapText="1"/>
    </xf>
    <xf numFmtId="164" fontId="22" fillId="0" borderId="0" xfId="0" applyNumberFormat="1" applyFont="1" applyAlignment="1" applyProtection="1">
      <alignment vertical="center"/>
      <protection locked="0"/>
    </xf>
    <xf numFmtId="0" fontId="8" fillId="0" borderId="0" xfId="0" applyFont="1" applyAlignment="1">
      <alignment horizontal="left" vertical="center" indent="6"/>
    </xf>
    <xf numFmtId="0" fontId="23" fillId="4" borderId="0" xfId="0" applyFont="1" applyFill="1" applyAlignment="1">
      <alignment horizontal="left" vertical="center" indent="6"/>
    </xf>
    <xf numFmtId="0" fontId="22" fillId="0" borderId="0" xfId="0" applyFont="1" applyAlignment="1" applyProtection="1">
      <alignment vertical="center"/>
      <protection locked="0"/>
    </xf>
    <xf numFmtId="166" fontId="22" fillId="0" borderId="0" xfId="0" applyNumberFormat="1" applyFont="1" applyAlignment="1" applyProtection="1">
      <alignment vertical="center"/>
      <protection locked="0"/>
    </xf>
    <xf numFmtId="0" fontId="22" fillId="0" borderId="0" xfId="0" applyFont="1" applyAlignment="1">
      <alignment vertical="center"/>
    </xf>
    <xf numFmtId="0" fontId="8" fillId="0" borderId="0" xfId="0" applyFont="1" applyAlignment="1">
      <alignment horizontal="right" indent="1"/>
    </xf>
    <xf numFmtId="0" fontId="17" fillId="0" borderId="0" xfId="0" applyFont="1"/>
    <xf numFmtId="0" fontId="24" fillId="0" borderId="0" xfId="6" applyFont="1"/>
    <xf numFmtId="0" fontId="7" fillId="0" borderId="0" xfId="0" applyFont="1" applyAlignment="1">
      <alignment wrapText="1"/>
    </xf>
    <xf numFmtId="0" fontId="15" fillId="0" borderId="0" xfId="2" applyFont="1" applyAlignment="1">
      <alignment vertical="center"/>
    </xf>
    <xf numFmtId="0" fontId="15" fillId="0" borderId="0" xfId="2" applyFont="1" applyAlignment="1">
      <alignment vertical="center" wrapText="1"/>
    </xf>
    <xf numFmtId="0" fontId="19" fillId="0" borderId="0" xfId="2" applyFont="1" applyAlignment="1">
      <alignment horizontal="left" vertical="center" wrapText="1"/>
    </xf>
    <xf numFmtId="0" fontId="20" fillId="0" borderId="0" xfId="2" applyFont="1" applyAlignment="1">
      <alignment horizontal="center" vertical="center"/>
    </xf>
    <xf numFmtId="49" fontId="20" fillId="0" borderId="0" xfId="2" quotePrefix="1" applyNumberFormat="1" applyFont="1" applyAlignment="1">
      <alignment horizontal="center" vertical="center"/>
    </xf>
    <xf numFmtId="0" fontId="20" fillId="0" borderId="0" xfId="2" applyFont="1" applyAlignment="1">
      <alignment vertical="center" wrapText="1"/>
    </xf>
    <xf numFmtId="49" fontId="20" fillId="0" borderId="0" xfId="2" applyNumberFormat="1" applyFont="1" applyAlignment="1">
      <alignment horizontal="center" vertical="center"/>
    </xf>
    <xf numFmtId="0" fontId="12" fillId="0" borderId="17" xfId="0" applyFont="1" applyBorder="1" applyAlignment="1">
      <alignment horizontal="center"/>
    </xf>
    <xf numFmtId="0" fontId="14" fillId="0" borderId="15" xfId="0" applyFont="1" applyBorder="1"/>
    <xf numFmtId="0" fontId="12" fillId="0" borderId="15" xfId="0" applyFont="1" applyBorder="1"/>
    <xf numFmtId="0" fontId="14" fillId="0" borderId="15" xfId="0" applyFont="1" applyBorder="1" applyAlignment="1">
      <alignment horizontal="center" wrapText="1"/>
    </xf>
    <xf numFmtId="0" fontId="12" fillId="0" borderId="21" xfId="0" applyFont="1" applyBorder="1" applyAlignment="1">
      <alignment horizontal="center"/>
    </xf>
    <xf numFmtId="0" fontId="16" fillId="0" borderId="5" xfId="0" applyFont="1" applyBorder="1" applyAlignment="1">
      <alignment horizontal="left" wrapText="1"/>
    </xf>
    <xf numFmtId="0" fontId="16" fillId="0" borderId="23" xfId="0" applyFont="1" applyBorder="1" applyAlignment="1">
      <alignment horizontal="left" wrapText="1"/>
    </xf>
    <xf numFmtId="0" fontId="16" fillId="0" borderId="22" xfId="0" applyFont="1" applyBorder="1" applyAlignment="1">
      <alignment horizontal="left" wrapText="1"/>
    </xf>
    <xf numFmtId="0" fontId="7" fillId="0" borderId="0" xfId="0" applyFont="1" applyAlignment="1">
      <alignment horizontal="center"/>
    </xf>
    <xf numFmtId="0" fontId="14" fillId="0" borderId="16" xfId="0" applyFont="1" applyBorder="1" applyAlignment="1">
      <alignment horizontal="center"/>
    </xf>
    <xf numFmtId="0" fontId="12" fillId="0" borderId="16" xfId="0" applyFont="1" applyBorder="1" applyAlignment="1">
      <alignment horizontal="center"/>
    </xf>
    <xf numFmtId="0" fontId="14" fillId="0" borderId="4" xfId="0" applyFont="1" applyBorder="1" applyAlignment="1">
      <alignment horizontal="center"/>
    </xf>
    <xf numFmtId="0" fontId="9" fillId="0" borderId="0" xfId="0" applyFont="1"/>
    <xf numFmtId="49" fontId="28" fillId="0" borderId="15" xfId="0" applyNumberFormat="1" applyFont="1" applyBorder="1" applyAlignment="1" applyProtection="1">
      <alignment horizontal="left" vertical="top" wrapText="1"/>
      <protection locked="0"/>
    </xf>
    <xf numFmtId="0" fontId="10" fillId="2" borderId="20" xfId="0" applyFont="1" applyFill="1" applyBorder="1" applyAlignment="1">
      <alignment horizontal="center" wrapText="1"/>
    </xf>
    <xf numFmtId="0" fontId="10" fillId="11" borderId="20" xfId="0" applyFont="1" applyFill="1" applyBorder="1" applyAlignment="1">
      <alignment horizontal="left" wrapText="1"/>
    </xf>
    <xf numFmtId="0" fontId="28" fillId="0" borderId="15"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167" fontId="28" fillId="0" borderId="15" xfId="0" applyNumberFormat="1" applyFont="1" applyBorder="1" applyAlignment="1" applyProtection="1">
      <alignment horizontal="left" vertical="top" wrapText="1"/>
      <protection locked="0"/>
    </xf>
    <xf numFmtId="165" fontId="28" fillId="0" borderId="15" xfId="0" applyNumberFormat="1" applyFont="1" applyBorder="1" applyAlignment="1" applyProtection="1">
      <alignment horizontal="left" vertical="top" wrapText="1"/>
      <protection locked="0"/>
    </xf>
    <xf numFmtId="0" fontId="28" fillId="0" borderId="15" xfId="0" applyFont="1" applyBorder="1" applyAlignment="1">
      <alignment horizontal="left" vertical="top" wrapText="1"/>
    </xf>
    <xf numFmtId="0" fontId="28" fillId="0" borderId="21" xfId="0" applyFont="1" applyBorder="1" applyAlignment="1">
      <alignment horizontal="left" vertical="top" wrapText="1"/>
    </xf>
    <xf numFmtId="0" fontId="28" fillId="0" borderId="0" xfId="0" applyFont="1" applyAlignment="1">
      <alignment horizontal="left" vertical="top"/>
    </xf>
    <xf numFmtId="0" fontId="28" fillId="0" borderId="1" xfId="0" applyFont="1" applyBorder="1" applyAlignment="1">
      <alignment horizontal="left" vertical="top" wrapText="1"/>
    </xf>
    <xf numFmtId="0" fontId="29" fillId="0" borderId="0" xfId="0" applyFont="1" applyAlignment="1">
      <alignment horizontal="left" vertical="top"/>
    </xf>
    <xf numFmtId="0" fontId="28" fillId="0" borderId="16" xfId="0" applyFont="1" applyBorder="1" applyAlignment="1" applyProtection="1">
      <alignment horizontal="left" vertical="top" wrapText="1"/>
      <protection locked="0"/>
    </xf>
    <xf numFmtId="49" fontId="28" fillId="0" borderId="1" xfId="0" applyNumberFormat="1"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167" fontId="28" fillId="0" borderId="1" xfId="0" applyNumberFormat="1" applyFont="1" applyBorder="1" applyAlignment="1" applyProtection="1">
      <alignment horizontal="left" vertical="top" wrapText="1"/>
      <protection locked="0"/>
    </xf>
    <xf numFmtId="165" fontId="28" fillId="0" borderId="1" xfId="0" applyNumberFormat="1"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7" fillId="4" borderId="0" xfId="0" applyFont="1" applyFill="1" applyAlignment="1">
      <alignment horizontal="center" vertical="center"/>
    </xf>
    <xf numFmtId="0" fontId="7" fillId="10" borderId="3" xfId="0" applyFont="1" applyFill="1" applyBorder="1" applyAlignment="1" applyProtection="1">
      <alignment horizontal="left" wrapText="1" indent="1"/>
      <protection locked="0"/>
    </xf>
    <xf numFmtId="14" fontId="7" fillId="10" borderId="6" xfId="0" applyNumberFormat="1" applyFont="1" applyFill="1" applyBorder="1" applyAlignment="1" applyProtection="1">
      <alignment horizontal="left" wrapText="1" indent="1"/>
      <protection locked="0"/>
    </xf>
    <xf numFmtId="0" fontId="26" fillId="4" borderId="0" xfId="6" applyFont="1" applyFill="1" applyBorder="1" applyAlignment="1" applyProtection="1">
      <alignment horizontal="left" vertical="center" indent="8"/>
    </xf>
    <xf numFmtId="0" fontId="25" fillId="4" borderId="0" xfId="6" applyFill="1" applyBorder="1" applyAlignment="1" applyProtection="1">
      <alignment horizontal="left" vertical="center" indent="8"/>
    </xf>
  </cellXfs>
  <cellStyles count="7">
    <cellStyle name="Hyperlink" xfId="6" builtinId="8" customBuiltin="1"/>
    <cellStyle name="Normal" xfId="0" builtinId="0" customBuiltin="1"/>
    <cellStyle name="Normal 2" xfId="2" xr:uid="{00000000-0005-0000-0000-000001000000}"/>
    <cellStyle name="Normal 2 2" xfId="3" xr:uid="{00000000-0005-0000-0000-000002000000}"/>
    <cellStyle name="Normal 3" xfId="4" xr:uid="{00000000-0005-0000-0000-000003000000}"/>
    <cellStyle name="Normal 4" xfId="1" xr:uid="{00000000-0005-0000-0000-000004000000}"/>
    <cellStyle name="Normal 5" xfId="5" xr:uid="{00000000-0005-0000-0000-000005000000}"/>
  </cellStyles>
  <dxfs count="56">
    <dxf>
      <font>
        <b val="0"/>
        <i val="0"/>
        <strike val="0"/>
        <condense val="0"/>
        <extend val="0"/>
        <outline val="0"/>
        <shadow val="0"/>
        <u val="none"/>
        <vertAlign val="baseline"/>
        <sz val="10"/>
        <color auto="1"/>
        <name val="Calibri Light"/>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Light"/>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Light"/>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font>
        <b/>
        <i val="0"/>
        <strike val="0"/>
        <condense val="0"/>
        <extend val="0"/>
        <outline val="0"/>
        <shadow val="0"/>
        <u val="none"/>
        <vertAlign val="baseline"/>
        <sz val="11"/>
        <color rgb="FF000000"/>
        <name val="Calibri Light"/>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9C0006"/>
      </font>
      <fill>
        <patternFill>
          <bgColor theme="9" tint="0.59996337778862885"/>
        </patternFill>
      </fill>
    </dxf>
    <dxf>
      <font>
        <color rgb="FF006100"/>
      </font>
      <fill>
        <patternFill>
          <bgColor theme="7" tint="0.59996337778862885"/>
        </patternFill>
      </fill>
    </dxf>
    <dxf>
      <font>
        <color rgb="FF006100"/>
      </font>
      <fill>
        <patternFill>
          <bgColor rgb="FFC6EFCE"/>
        </patternFill>
      </fill>
    </dxf>
    <dxf>
      <font>
        <color theme="3"/>
      </font>
      <fill>
        <patternFill>
          <bgColor theme="3"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Consolas"/>
        <family val="3"/>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numFmt numFmtId="0" formatCode="General"/>
      <alignment horizontal="left" vertical="top"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theme="1"/>
        <name val="Consolas"/>
        <family val="3"/>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theme="1"/>
        <name val="Consolas"/>
        <family val="3"/>
        <scheme val="none"/>
      </font>
      <numFmt numFmtId="165" formatCode="0000"/>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167" formatCode="mm/d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167" formatCode="mm/dd/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theme="1"/>
        <name val="Consolas"/>
        <family val="3"/>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onsolas"/>
        <family val="3"/>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Light"/>
        <family val="2"/>
        <scheme val="none"/>
      </font>
      <fill>
        <patternFill patternType="solid">
          <fgColor indexed="64"/>
          <bgColor theme="6" tint="0.599993896298104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rgb="FFFF0000"/>
        </patternFill>
      </fill>
    </dxf>
  </dxfs>
  <tableStyles count="0" defaultTableStyle="TableStyleMedium2" defaultPivotStyle="PivotStyleLight16"/>
  <colors>
    <mruColors>
      <color rgb="FFFFFFCC"/>
      <color rgb="FF0000FF"/>
      <color rgb="FFEAEAEA"/>
      <color rgb="FFFF3300"/>
      <color rgb="FFFF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38099</xdr:rowOff>
    </xdr:from>
    <xdr:to>
      <xdr:col>26</xdr:col>
      <xdr:colOff>169296</xdr:colOff>
      <xdr:row>49</xdr:row>
      <xdr:rowOff>43814</xdr:rowOff>
    </xdr:to>
    <xdr:pic>
      <xdr:nvPicPr>
        <xdr:cNvPr id="5" name="Picture 4">
          <a:extLst>
            <a:ext uri="{FF2B5EF4-FFF2-40B4-BE49-F238E27FC236}">
              <a16:creationId xmlns:a16="http://schemas.microsoft.com/office/drawing/2014/main" id="{133B93B6-49D5-D4D6-60AD-B2EFD9AA1BAF}"/>
            </a:ext>
          </a:extLst>
        </xdr:cNvPr>
        <xdr:cNvPicPr>
          <a:picLocks noChangeAspect="1"/>
        </xdr:cNvPicPr>
      </xdr:nvPicPr>
      <xdr:blipFill>
        <a:blip xmlns:r="http://schemas.openxmlformats.org/officeDocument/2006/relationships" r:embed="rId1"/>
        <a:stretch>
          <a:fillRect/>
        </a:stretch>
      </xdr:blipFill>
      <xdr:spPr>
        <a:xfrm>
          <a:off x="152400" y="238124"/>
          <a:ext cx="15866496" cy="886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144780</xdr:rowOff>
    </xdr:from>
    <xdr:to>
      <xdr:col>2</xdr:col>
      <xdr:colOff>590550</xdr:colOff>
      <xdr:row>4</xdr:row>
      <xdr:rowOff>57150</xdr:rowOff>
    </xdr:to>
    <xdr:pic>
      <xdr:nvPicPr>
        <xdr:cNvPr id="4" name="Picture 3">
          <a:extLst>
            <a:ext uri="{FF2B5EF4-FFF2-40B4-BE49-F238E27FC236}">
              <a16:creationId xmlns:a16="http://schemas.microsoft.com/office/drawing/2014/main" id="{46C4B55C-9E98-1EB8-4717-71255D2D46FE}"/>
            </a:ext>
          </a:extLst>
        </xdr:cNvPr>
        <xdr:cNvPicPr>
          <a:picLocks noChangeAspect="1"/>
        </xdr:cNvPicPr>
      </xdr:nvPicPr>
      <xdr:blipFill rotWithShape="1">
        <a:blip xmlns:r="http://schemas.openxmlformats.org/officeDocument/2006/relationships" r:embed="rId1"/>
        <a:srcRect l="7779" t="13173" r="4711" b="7186"/>
        <a:stretch/>
      </xdr:blipFill>
      <xdr:spPr>
        <a:xfrm>
          <a:off x="114300" y="144780"/>
          <a:ext cx="2057400" cy="1013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409575</xdr:colOff>
      <xdr:row>29</xdr:row>
      <xdr:rowOff>152400</xdr:rowOff>
    </xdr:to>
    <xdr:pic>
      <xdr:nvPicPr>
        <xdr:cNvPr id="2" name="Picture 1">
          <a:extLst>
            <a:ext uri="{FF2B5EF4-FFF2-40B4-BE49-F238E27FC236}">
              <a16:creationId xmlns:a16="http://schemas.microsoft.com/office/drawing/2014/main" id="{E659F579-E6C3-0DCE-FD82-030BE9ABB9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67056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tsvcs\Structures\Appropriation%20Unit%20Request\Pending\FY%2019%20%20-%2010-DNR%20-%20AR%20Type%20and%20ARU%20ADD%20Request%20for%20RSA10RS90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Information"/>
      <sheetName val="Form"/>
      <sheetName val=" Checklist &amp; RSA"/>
      <sheetName val="Workflow &amp; Staging "/>
    </sheetNames>
    <sheetDataSet>
      <sheetData sheetId="0">
        <row r="2">
          <cell r="B2" t="str">
            <v>Regular (oper)</v>
          </cell>
          <cell r="C2" t="str">
            <v>Operating</v>
          </cell>
          <cell r="E2" t="str">
            <v>DEVL - Development</v>
          </cell>
          <cell r="G2" t="str">
            <v>New</v>
          </cell>
        </row>
        <row r="3">
          <cell r="B3" t="str">
            <v>Continuing (capital)</v>
          </cell>
          <cell r="C3" t="str">
            <v>Capital</v>
          </cell>
          <cell r="E3" t="str">
            <v>EDUC - Education</v>
          </cell>
          <cell r="G3" t="str">
            <v>Existing</v>
          </cell>
        </row>
        <row r="4">
          <cell r="B4" t="str">
            <v>Supplemental</v>
          </cell>
          <cell r="E4" t="str">
            <v>GGOV - General Government</v>
          </cell>
        </row>
        <row r="5">
          <cell r="B5" t="str">
            <v>Special</v>
          </cell>
          <cell r="E5" t="str">
            <v>HHS - Health &amp; Human Services</v>
          </cell>
        </row>
        <row r="6">
          <cell r="B6" t="str">
            <v>Multi-Year Operating</v>
          </cell>
          <cell r="E6" t="str">
            <v>LJUS - Law &amp; Justice</v>
          </cell>
        </row>
        <row r="7">
          <cell r="E7" t="str">
            <v>NRES - Natural Resources</v>
          </cell>
        </row>
        <row r="8">
          <cell r="E8" t="str">
            <v>PPRO - Public Protection</v>
          </cell>
        </row>
        <row r="9">
          <cell r="E9" t="str">
            <v>TRAN - Transportation</v>
          </cell>
        </row>
        <row r="10">
          <cell r="E10" t="str">
            <v>UNIV - University</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Jensen, Bonnie N (DOA)" id="{26EB1708-4A5E-41E6-A2E7-D4F3F6D2D07D}" userId="S::bonnie.jensen@alaska.gov::482a3db6-c7a9-4e97-ba5a-c8fe412d025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407038-70F8-43C5-A597-F7C5D4D00E06}" name="Table1" displayName="Table1" ref="A6:V56" totalsRowShown="0" headerRowDxfId="52" dataDxfId="50" headerRowBorderDxfId="51" tableBorderDxfId="49" totalsRowBorderDxfId="48">
  <autoFilter ref="A6:V56" xr:uid="{06407038-70F8-43C5-A597-F7C5D4D00E06}"/>
  <tableColumns count="22">
    <tableColumn id="1" xr3:uid="{A3EF9092-D794-4AA1-A287-B05DD3443AED}" name="New or Existing_x000a_REQUIRED" dataDxfId="47"/>
    <tableColumn id="2" xr3:uid="{AD4F7204-E7D0-4C7E-A805-9EE4457F52AC}" name="Group_x000a_REQUIRED" dataDxfId="46"/>
    <tableColumn id="3" xr3:uid="{19FFD9CB-4DA1-40B6-A408-F842D66D5D43}" name="APGRP Name (RDU)_x000a_REQUIRED IF NEW" dataDxfId="45"/>
    <tableColumn id="4" xr3:uid="{B8C1C558-8227-4ADA-98F8-12B6859D879E}" name="APGRP Short Name_x000a_REQUIRED IF NEW" dataDxfId="44"/>
    <tableColumn id="5" xr3:uid="{DEC29A7C-F73E-4101-8AD8-222AA5B598D0}" name="New or Existing_x000a_REQUIRED " dataDxfId="43"/>
    <tableColumn id="6" xr3:uid="{6563E805-6875-4826-B914-72F6FFEC9803}" name="TYPE_x000a_REQUIRED" dataDxfId="42"/>
    <tableColumn id="7" xr3:uid="{96B55B8E-4473-43E5-B613-5C2F39A364E8}" name="APTYP Name (Component) _x000a_REQUIRED IF NEW" dataDxfId="41"/>
    <tableColumn id="8" xr3:uid="{F1F7F318-E9B6-4CE8-9E32-3C945311C11F}" name="APTYP Short Name_x000a_REQUIRED IF NEW" dataDxfId="40"/>
    <tableColumn id="9" xr3:uid="{3649B3B3-B794-444F-9622-A57D38F09200}" name="Start _x000a_Date" dataDxfId="39"/>
    <tableColumn id="10" xr3:uid="{2157BDA9-2F21-4D22-A5DD-789D9F4B1065}" name="End _x000a_Date" dataDxfId="38"/>
    <tableColumn id="11" xr3:uid="{2217FBC7-6B14-4ABF-8037-BB812D26BF34}" name="OMB Fund Code_x000a_REQUIRED" dataDxfId="37"/>
    <tableColumn id="12" xr3:uid="{18C87A36-8D24-49C2-BDE4-741CE2FA737D}" name="Funding _x000a_Acronym" dataDxfId="36">
      <calculatedColumnFormula>IF($K7="","",VLOOKUP($K7,Table3[#All],3,FALSE))</calculatedColumnFormula>
    </tableColumn>
    <tableColumn id="22" xr3:uid="{72385738-0BB5-44E9-B16C-C8BEE0FC46C2}" name="Classification_x000a_REQUIRED" dataDxfId="35"/>
    <tableColumn id="23" xr3:uid="{B397DAE4-BEBA-4B91-BAB3-299B2A347BD6}" name="Class_x000a_REQUIRED" dataDxfId="34"/>
    <tableColumn id="24" xr3:uid="{8A70BECF-07E4-4BA8-9BCE-5D87084B02C9}" name="Category_x000a_REQUIRED" dataDxfId="33"/>
    <tableColumn id="13" xr3:uid="{C907EBEA-4871-4042-9892-578E65766CCD}" name="Appropriation Unit" dataDxfId="32"/>
    <tableColumn id="14" xr3:uid="{71499FC1-4FBD-42B1-B800-2CC7E0831E7F}" name="Appropriation Unit (APPR) Name_x000a_REQUIRED" dataDxfId="31"/>
    <tableColumn id="15" xr3:uid="{D7AFD03A-69D2-45B6-A635-1D9F179CDDE9}" name="APPR Short Name_x000a_REQUIRED" dataDxfId="30"/>
    <tableColumn id="16" xr3:uid="{19074CAA-8C57-46E7-B4CC-54E581672BC8}" name="Description_x000a_OPTIONAL" dataDxfId="29"/>
    <tableColumn id="20" xr3:uid="{43F18B03-2CEB-4EB0-ACEC-3D265C8317C6}" name="Extended Description_x000a_OPTIONAL" dataDxfId="28"/>
    <tableColumn id="27" xr3:uid="{6B8E27D5-3E4A-455C-83D4-B796DE25AEBD}" name="Invalid Combinations" dataDxfId="27">
      <calculatedColumnFormula>IF(AND(M7="",N7=""),"",IF(AND(M7="Regular (oper)",N7="Operating"),"Valid",IF(AND(M7="Special",N7="Capital"),"Valid",IF(AND(M7="Continuing (capital)",N7="Capital"),"Valid",IF(AND(M7="Multi-Year Operating",N7="Capital"),"Valid","Invalid")))))</calculatedColumnFormula>
    </tableColumn>
    <tableColumn id="18" xr3:uid="{0869022D-9B2B-4A24-A785-5E35688E91BB}" name="Numeric APPR Class Indicator" dataDxfId="26">
      <calculatedColumnFormula>IF(N7="","",IF(M7="Regular (oper)",0,IF(M7="Continuing (capital)",2,IF(M7="Special",8,IF(M7="Multi-Year Operating",6,"")))))</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80931B-6700-4382-819B-2F4FAC57C09F}" name="Table2" displayName="Table2" ref="C2:F21" totalsRowShown="0" headerRowDxfId="15" dataDxfId="14" tableBorderDxfId="13" headerRowCellStyle="Normal 2">
  <autoFilter ref="C2:F21" xr:uid="{8B80931B-6700-4382-819B-2F4FAC57C09F}"/>
  <tableColumns count="4">
    <tableColumn id="1" xr3:uid="{19EEFAFB-2DF7-4349-A3B4-1C10EB8B83F9}" name="Dept Acronym" dataDxfId="12" dataCellStyle="Normal 2"/>
    <tableColumn id="2" xr3:uid="{A6A52428-449D-477F-A459-FE5F1B7776D8}" name="Dept Num" dataDxfId="11" dataCellStyle="Normal 2"/>
    <tableColumn id="3" xr3:uid="{57096AE7-4F4A-43A9-9B3E-130CDCE64BA4}" name="Dept Name" dataDxfId="10" dataCellStyle="Normal 2"/>
    <tableColumn id="4" xr3:uid="{78947723-896E-46B2-84D7-33FC4EF0805F}" name="Dept Letter Designator" dataDxfId="9" dataCellStyle="Normal 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356073-7BBA-4AF9-A5D4-EC5E606000DC}" name="Table3" displayName="Table3" ref="H2:N181" totalsRowShown="0" headerRowDxfId="8" tableBorderDxfId="7">
  <autoFilter ref="H2:N181" xr:uid="{33356073-7BBA-4AF9-A5D4-EC5E606000DC}"/>
  <tableColumns count="7">
    <tableColumn id="1" xr3:uid="{F3E31F55-8856-49E9-9101-21C4F0F42741}" name="OMB FUND CODE" dataDxfId="6"/>
    <tableColumn id="2" xr3:uid="{C4737ECC-BFF9-4887-9FA4-EAEF04F57411}" name="SHORT_NAME" dataDxfId="5"/>
    <tableColumn id="3" xr3:uid="{57FE6BD5-22A1-41DF-8D67-A0975B98EC72}" name="Acronym" dataDxfId="4"/>
    <tableColumn id="4" xr3:uid="{99451FEA-5F87-449B-ABAF-C7B15FD11BFA}" name="LONG_NAME" dataDxfId="3"/>
    <tableColumn id="5" xr3:uid="{A05E2697-FEDE-4A81-8635-138FD2E36005}" name="IRIS Revenue Type" dataDxfId="2"/>
    <tableColumn id="6" xr3:uid="{0372F567-676E-47F1-A75C-C5E363D87586}" name="IRIS _x000a_Fund" dataDxfId="1"/>
    <tableColumn id="7" xr3:uid="{B9E9A08C-264C-4A3F-8DBC-1852CFF1067E}" name="Type"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6" dT="2022-07-18T23:30:47.39" personId="{26EB1708-4A5E-41E6-A2E7-D4F3F6D2D07D}" id="{1A20AAE6-7596-47D9-B4B2-AC70DB709FA3}">
    <text>REQUIRED.</text>
  </threadedComment>
  <threadedComment ref="B6" dT="2022-06-14T05:20:21.17" personId="{26EB1708-4A5E-41E6-A2E7-D4F3F6D2D07D}" id="{37FF5E25-68DE-40E3-A091-C41F654272B8}">
    <text>Must be 4 characters and first must be agency alpha indicator. REQUIRED.</text>
  </threadedComment>
  <threadedComment ref="C6" dT="2022-06-14T05:20:41.71" personId="{26EB1708-4A5E-41E6-A2E7-D4F3F6D2D07D}" id="{B3F802DD-6B64-4D5C-A7FD-EE4AD2819781}">
    <text>60 character limit
Must match Legislation Appropriation Level. REQUIRED IF NEW.</text>
  </threadedComment>
  <threadedComment ref="D6" dT="2022-06-14T05:20:59.84" personId="{26EB1708-4A5E-41E6-A2E7-D4F3F6D2D07D}" id="{CF3559F7-53BA-40E0-BD08-6B33B2017D0D}">
    <text>15 character limit. REQUIRED IF NEW.</text>
  </threadedComment>
  <threadedComment ref="E6" dT="2022-07-18T23:30:36.16" personId="{26EB1708-4A5E-41E6-A2E7-D4F3F6D2D07D}" id="{67CC5D17-DA75-497D-BBE3-4100750E7CAB}">
    <text>REQUIRED.</text>
  </threadedComment>
  <threadedComment ref="F6" dT="2022-06-14T05:21:24.16" personId="{26EB1708-4A5E-41E6-A2E7-D4F3F6D2D07D}" id="{6B0A2E1C-72D7-4FB0-828A-B84BD14D00E1}">
    <text>Must be 4 characters and first must be agency alpha indicator. REQUIRED.</text>
  </threadedComment>
  <threadedComment ref="G6" dT="2022-06-14T05:21:38.86" personId="{26EB1708-4A5E-41E6-A2E7-D4F3F6D2D07D}" id="{2FA431B0-5575-4F2A-BA15-372104737797}">
    <text>60 character limit
This should match Legislation Allocation Level or CIP IA RSA. REQUIRED IF NEW.</text>
  </threadedComment>
  <threadedComment ref="H6" dT="2022-06-14T05:21:55.47" personId="{26EB1708-4A5E-41E6-A2E7-D4F3F6D2D07D}" id="{810377B9-FD76-4F36-8542-275926A75B1D}">
    <text>15 character limit. REQUIRED IF NEW.</text>
  </threadedComment>
  <threadedComment ref="I6" dT="2022-06-14T05:22:25.42" personId="{26EB1708-4A5E-41E6-A2E7-D4F3F6D2D07D}" id="{46A3273A-82B6-41A7-AA9F-A5B73A25BB7C}">
    <text>The date fields are required for capital and multi-year operating appropriations.</text>
  </threadedComment>
  <threadedComment ref="J6" dT="2022-07-18T23:35:36.84" personId="{26EB1708-4A5E-41E6-A2E7-D4F3F6D2D07D}" id="{F5EEAF31-DC8B-4278-9817-C8886A50F113}">
    <text>The date fields are required for capital and multi-year operating appropriations.</text>
  </threadedComment>
  <threadedComment ref="K6" dT="2022-07-18T23:36:01.54" personId="{26EB1708-4A5E-41E6-A2E7-D4F3F6D2D07D}" id="{A588568C-A216-4B57-9E26-1F8A2C33D531}">
    <text>REQUIRED.</text>
  </threadedComment>
  <threadedComment ref="M6" dT="2022-06-17T05:38:22.83" personId="{26EB1708-4A5E-41E6-A2E7-D4F3F6D2D07D}" id="{A7809237-22C4-4E1E-9810-D64328A2092B}">
    <text>REQUIRED.</text>
  </threadedComment>
  <threadedComment ref="N6" dT="2022-07-18T23:42:06.14" personId="{26EB1708-4A5E-41E6-A2E7-D4F3F6D2D07D}" id="{94678062-43DD-4140-99EA-386565FC6785}">
    <text>REQUIRED. If the Class and the classification are an invalid combination this will be highlighted red.</text>
  </threadedComment>
  <threadedComment ref="O6" dT="2022-06-17T05:38:48.64" personId="{26EB1708-4A5E-41E6-A2E7-D4F3F6D2D07D}" id="{C0702B31-BCD8-47E5-9514-11D116746538}">
    <text>REQUIRED.</text>
  </threadedComment>
  <threadedComment ref="P6" dT="2023-05-04T17:08:20.98" personId="{26EB1708-4A5E-41E6-A2E7-D4F3F6D2D07D}" id="{054E8AF7-C9B6-4DF7-AF27-95ACD0B366C2}">
    <text>Field will populate based on the appropriation unit standard.</text>
  </threadedComment>
  <threadedComment ref="Q6" dT="2022-06-14T05:23:04.99" personId="{26EB1708-4A5E-41E6-A2E7-D4F3F6D2D07D}" id="{2140B6CE-37DA-4941-BB7B-CE47BB927C71}">
    <text>60 character limit, must include funding source acronym at the end of the name (GF, FED, etc.). If this is CIP IA the name should match the title of the RSA. REQUIRED.</text>
  </threadedComment>
  <threadedComment ref="R6" dT="2022-09-01T23:15:39.66" personId="{26EB1708-4A5E-41E6-A2E7-D4F3F6D2D07D}" id="{69BAD15C-67D4-411C-ABC8-75FFE3945FF2}">
    <text>15 character limit). REQUIRED.</text>
  </threadedComment>
  <threadedComment ref="S6" dT="2022-06-14T05:23:46.75" personId="{26EB1708-4A5E-41E6-A2E7-D4F3F6D2D07D}" id="{7A385716-ECD3-4302-B66F-E3CCD84B0E2B}">
    <text>100 character limit. OPTIONAL.</text>
  </threadedComment>
  <threadedComment ref="T6" dT="2022-06-14T05:24:44.58" personId="{26EB1708-4A5E-41E6-A2E7-D4F3F6D2D07D}" id="{F4C7F0A6-A606-4F61-AE2C-1B326C8D657C}">
    <text>100 character limit. OPTIONAL.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hyperlink" Target="https://doa.alaska.gov/dof/forms/resource/APPR-ADD-CHG-Example.xlsx"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a.alaska.gov/dof/iris/resource/Budget-to-Acct-Revenue-Matrix.xlsx" TargetMode="External"/><Relationship Id="rId7" Type="http://schemas.openxmlformats.org/officeDocument/2006/relationships/drawing" Target="../drawings/drawing3.xml"/><Relationship Id="rId2" Type="http://schemas.openxmlformats.org/officeDocument/2006/relationships/hyperlink" Target="https://omb.alaska.gov/ombfiles/forms/RSA_Form_Update_for_IRIS_10-1-19.xls" TargetMode="External"/><Relationship Id="rId1" Type="http://schemas.openxmlformats.org/officeDocument/2006/relationships/hyperlink" Target="https://omb.alaska.gov/ombfiles/forms/SFOA_RSA_Best_Practices.pdf" TargetMode="External"/><Relationship Id="rId6" Type="http://schemas.openxmlformats.org/officeDocument/2006/relationships/printerSettings" Target="../printerSettings/printerSettings5.bin"/><Relationship Id="rId5" Type="http://schemas.openxmlformats.org/officeDocument/2006/relationships/hyperlink" Target="https://omb.alaska.gov/" TargetMode="External"/><Relationship Id="rId4" Type="http://schemas.openxmlformats.org/officeDocument/2006/relationships/hyperlink" Target="http://legfin.akleg.gov/"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64CB-7D81-4DED-9C0A-411847386409}">
  <sheetPr>
    <pageSetUpPr fitToPage="1"/>
  </sheetPr>
  <dimension ref="B1:I29"/>
  <sheetViews>
    <sheetView showGridLines="0" zoomScaleNormal="100" workbookViewId="0">
      <selection activeCell="B3" sqref="B3"/>
    </sheetView>
  </sheetViews>
  <sheetFormatPr defaultRowHeight="14.4" x14ac:dyDescent="0.3"/>
  <cols>
    <col min="1" max="1" width="3.33203125" customWidth="1"/>
    <col min="2" max="2" width="61.33203125" customWidth="1"/>
    <col min="3" max="3" width="2.109375" customWidth="1"/>
    <col min="4" max="4" width="20.44140625" customWidth="1"/>
    <col min="5" max="5" width="1.88671875" customWidth="1"/>
    <col min="6" max="6" width="13" customWidth="1"/>
    <col min="7" max="7" width="3.33203125" customWidth="1"/>
    <col min="8" max="8" width="2.44140625" customWidth="1"/>
    <col min="9" max="9" width="37.109375" customWidth="1"/>
  </cols>
  <sheetData>
    <row r="1" spans="2:9" ht="15" thickBot="1" x14ac:dyDescent="0.35"/>
    <row r="2" spans="2:9" s="4" customFormat="1" ht="20.25" customHeight="1" x14ac:dyDescent="0.3">
      <c r="B2" s="1" t="s">
        <v>84</v>
      </c>
      <c r="C2" s="2"/>
      <c r="D2" s="2" t="s">
        <v>85</v>
      </c>
      <c r="E2" s="2"/>
      <c r="F2" s="2" t="s">
        <v>86</v>
      </c>
      <c r="G2" s="3"/>
      <c r="I2"/>
    </row>
    <row r="3" spans="2:9" ht="24.9" customHeight="1" x14ac:dyDescent="0.45">
      <c r="B3" s="5" t="s">
        <v>643</v>
      </c>
      <c r="D3" s="6"/>
      <c r="E3" s="7"/>
      <c r="F3" s="8"/>
      <c r="G3" s="9"/>
    </row>
    <row r="4" spans="2:9" ht="24.9" customHeight="1" x14ac:dyDescent="0.45">
      <c r="B4" s="5" t="s">
        <v>87</v>
      </c>
      <c r="D4" s="6"/>
      <c r="E4" s="7"/>
      <c r="F4" s="8"/>
      <c r="G4" s="9"/>
    </row>
    <row r="5" spans="2:9" ht="24.9" customHeight="1" x14ac:dyDescent="0.45">
      <c r="B5" s="5" t="s">
        <v>88</v>
      </c>
      <c r="D5" s="10"/>
      <c r="E5" s="7"/>
      <c r="F5" s="11"/>
      <c r="G5" s="9"/>
    </row>
    <row r="6" spans="2:9" ht="24.9" customHeight="1" x14ac:dyDescent="0.45">
      <c r="B6" s="5" t="s">
        <v>89</v>
      </c>
      <c r="D6" s="10"/>
      <c r="E6" s="7"/>
      <c r="F6" s="11"/>
      <c r="G6" s="9"/>
    </row>
    <row r="7" spans="2:9" ht="24.9" customHeight="1" x14ac:dyDescent="0.45">
      <c r="B7" s="5" t="s">
        <v>90</v>
      </c>
      <c r="D7" s="10"/>
      <c r="E7" s="7"/>
      <c r="F7" s="11"/>
      <c r="G7" s="9"/>
    </row>
    <row r="8" spans="2:9" ht="24.6" customHeight="1" x14ac:dyDescent="0.45">
      <c r="B8" s="5" t="s">
        <v>91</v>
      </c>
      <c r="D8" s="10"/>
      <c r="E8" s="7"/>
      <c r="F8" s="11"/>
      <c r="G8" s="9"/>
    </row>
    <row r="9" spans="2:9" ht="24.9" customHeight="1" x14ac:dyDescent="0.45">
      <c r="B9" s="5" t="s">
        <v>92</v>
      </c>
      <c r="D9" s="10"/>
      <c r="F9" s="11"/>
      <c r="G9" s="9"/>
    </row>
    <row r="10" spans="2:9" ht="24.9" customHeight="1" thickBot="1" x14ac:dyDescent="0.35">
      <c r="B10" s="12"/>
      <c r="C10" s="13"/>
      <c r="D10" s="13"/>
      <c r="E10" s="13"/>
      <c r="F10" s="13"/>
      <c r="G10" s="14"/>
    </row>
    <row r="11" spans="2:9" ht="20.25" customHeight="1" x14ac:dyDescent="0.3"/>
    <row r="12" spans="2:9" ht="20.25" customHeight="1" x14ac:dyDescent="0.3"/>
    <row r="13" spans="2:9" ht="24.75" customHeight="1" x14ac:dyDescent="0.3"/>
    <row r="14" spans="2:9" ht="24.75" customHeight="1" x14ac:dyDescent="0.3"/>
    <row r="15" spans="2:9" ht="24.75" customHeight="1" x14ac:dyDescent="0.3"/>
    <row r="16" spans="2:9" ht="24.75" customHeight="1" x14ac:dyDescent="0.3"/>
    <row r="17" ht="24.75" customHeight="1" x14ac:dyDescent="0.3"/>
    <row r="18" ht="24.75" customHeight="1" x14ac:dyDescent="0.3"/>
    <row r="19" ht="24.75" customHeight="1" x14ac:dyDescent="0.3"/>
    <row r="20" ht="20.25" customHeight="1" x14ac:dyDescent="0.3"/>
    <row r="21" ht="20.25" customHeight="1" x14ac:dyDescent="0.3"/>
    <row r="22" ht="24.75" customHeight="1" x14ac:dyDescent="0.3"/>
    <row r="23" ht="24.75" customHeight="1" x14ac:dyDescent="0.3"/>
    <row r="24" ht="24.75" customHeight="1" x14ac:dyDescent="0.3"/>
    <row r="25" ht="24.75" customHeight="1" x14ac:dyDescent="0.3"/>
    <row r="26" ht="24.75" customHeight="1" x14ac:dyDescent="0.3"/>
    <row r="27" ht="24.75" customHeight="1" x14ac:dyDescent="0.3"/>
    <row r="28" ht="24.75" customHeight="1" x14ac:dyDescent="0.3"/>
    <row r="29" ht="24.75" customHeight="1" x14ac:dyDescent="0.3"/>
  </sheetData>
  <pageMargins left="0.7" right="0.7" top="0.75" bottom="0.75" header="0.3" footer="0.3"/>
  <pageSetup scale="75"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D2D1-DCD5-4F87-ABAA-46EDEC90CE63}">
  <dimension ref="A1"/>
  <sheetViews>
    <sheetView showGridLines="0" workbookViewId="0">
      <selection activeCell="AB14" sqref="AB14"/>
    </sheetView>
  </sheetViews>
  <sheetFormatPr defaultRowHeight="14.4" x14ac:dyDescent="0.3"/>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56"/>
  <sheetViews>
    <sheetView showGridLines="0" tabSelected="1" zoomScaleNormal="100" workbookViewId="0">
      <pane ySplit="6" topLeftCell="A7" activePane="bottomLeft" state="frozen"/>
      <selection pane="bottomLeft" activeCell="Q8" sqref="Q8"/>
    </sheetView>
  </sheetViews>
  <sheetFormatPr defaultColWidth="9.109375" defaultRowHeight="15.6" x14ac:dyDescent="0.3"/>
  <cols>
    <col min="1" max="1" width="11.33203125" style="40" customWidth="1"/>
    <col min="2" max="2" width="11.6640625" style="40" customWidth="1"/>
    <col min="3" max="3" width="49.44140625" style="41" customWidth="1"/>
    <col min="4" max="4" width="15.6640625" style="41" customWidth="1"/>
    <col min="5" max="5" width="15.44140625" style="41" customWidth="1"/>
    <col min="6" max="6" width="11.33203125" style="41" customWidth="1"/>
    <col min="7" max="7" width="45.6640625" style="41" customWidth="1"/>
    <col min="8" max="8" width="19.33203125" style="41" customWidth="1"/>
    <col min="9" max="10" width="12.88671875" style="42" customWidth="1"/>
    <col min="11" max="11" width="14.88671875" style="41" customWidth="1"/>
    <col min="12" max="15" width="15.44140625" style="41" customWidth="1"/>
    <col min="16" max="16" width="20.77734375" style="41" bestFit="1" customWidth="1"/>
    <col min="17" max="17" width="45.6640625" style="41" customWidth="1"/>
    <col min="18" max="18" width="18.33203125" style="41" customWidth="1"/>
    <col min="19" max="19" width="18.109375" style="41" customWidth="1"/>
    <col min="20" max="20" width="30.6640625" style="41" customWidth="1"/>
    <col min="21" max="21" width="19.44140625" style="41" hidden="1" customWidth="1"/>
    <col min="22" max="22" width="15.6640625" style="41" hidden="1" customWidth="1"/>
    <col min="23" max="16384" width="9.109375" style="16"/>
  </cols>
  <sheetData>
    <row r="1" spans="1:22" s="49" customFormat="1" ht="25.8" x14ac:dyDescent="0.3">
      <c r="A1" s="44"/>
      <c r="B1" s="44"/>
      <c r="C1" s="46" t="s">
        <v>663</v>
      </c>
      <c r="D1" s="47"/>
      <c r="E1" s="47"/>
      <c r="F1" s="47"/>
      <c r="G1" s="47"/>
      <c r="H1" s="47"/>
      <c r="I1" s="48"/>
      <c r="J1" s="48"/>
      <c r="K1" s="47"/>
      <c r="L1" s="47"/>
      <c r="M1" s="47"/>
      <c r="N1" s="47"/>
      <c r="O1" s="47"/>
      <c r="P1" s="47"/>
      <c r="Q1" s="47"/>
      <c r="R1" s="47"/>
      <c r="S1" s="47"/>
      <c r="T1" s="47"/>
      <c r="U1" s="47"/>
      <c r="V1" s="47"/>
    </row>
    <row r="2" spans="1:22" ht="20.399999999999999" customHeight="1" thickBot="1" x14ac:dyDescent="0.35">
      <c r="A2" s="15"/>
      <c r="B2" s="15"/>
      <c r="C2" s="30" t="s">
        <v>676</v>
      </c>
      <c r="D2" s="45"/>
      <c r="E2" s="16"/>
      <c r="F2" s="16"/>
      <c r="G2" s="16"/>
      <c r="H2" s="43"/>
      <c r="I2" s="43"/>
      <c r="J2" s="43"/>
      <c r="K2" s="43"/>
      <c r="L2" s="31"/>
      <c r="M2" s="31"/>
      <c r="N2" s="31"/>
      <c r="O2" s="31"/>
      <c r="P2" s="32"/>
      <c r="Q2" s="32"/>
      <c r="R2" s="32"/>
      <c r="S2" s="32"/>
      <c r="T2" s="32"/>
      <c r="U2" s="32"/>
      <c r="V2" s="32"/>
    </row>
    <row r="3" spans="1:22" ht="20.399999999999999" customHeight="1" thickBot="1" x14ac:dyDescent="0.4">
      <c r="A3" s="15"/>
      <c r="B3" s="15"/>
      <c r="C3" s="30" t="s">
        <v>677</v>
      </c>
      <c r="D3" s="30"/>
      <c r="E3" s="50" t="s">
        <v>83</v>
      </c>
      <c r="F3" s="21"/>
      <c r="G3" s="17" t="s">
        <v>99</v>
      </c>
      <c r="H3" s="93"/>
      <c r="I3" s="93"/>
      <c r="J3" s="31"/>
      <c r="K3" s="31"/>
      <c r="L3" s="32"/>
      <c r="M3" s="32"/>
      <c r="N3" s="32"/>
      <c r="O3" s="32"/>
      <c r="P3" s="16"/>
      <c r="Q3" s="32"/>
      <c r="R3" s="32"/>
      <c r="S3" s="32"/>
      <c r="T3" s="16"/>
      <c r="U3" s="16"/>
      <c r="V3" s="16"/>
    </row>
    <row r="4" spans="1:22" ht="20.399999999999999" customHeight="1" x14ac:dyDescent="0.3">
      <c r="A4" s="15"/>
      <c r="B4" s="15"/>
      <c r="C4" s="30" t="s">
        <v>678</v>
      </c>
      <c r="D4" s="30"/>
      <c r="E4" s="16"/>
      <c r="F4" s="16"/>
      <c r="G4" s="17" t="s">
        <v>100</v>
      </c>
      <c r="H4" s="94"/>
      <c r="I4" s="94"/>
      <c r="J4" s="18"/>
      <c r="K4" s="18"/>
      <c r="L4" s="19"/>
      <c r="M4" s="19"/>
      <c r="N4" s="19"/>
      <c r="O4" s="19"/>
      <c r="P4" s="16"/>
      <c r="Q4" s="92"/>
      <c r="R4" s="92"/>
      <c r="S4" s="92"/>
      <c r="T4" s="16"/>
      <c r="U4" s="16"/>
      <c r="V4" s="16"/>
    </row>
    <row r="5" spans="1:22" ht="18" customHeight="1" x14ac:dyDescent="0.3">
      <c r="A5" s="15"/>
      <c r="B5" s="15"/>
      <c r="C5" s="95" t="s">
        <v>672</v>
      </c>
      <c r="D5" s="96"/>
      <c r="E5" s="96"/>
      <c r="F5" s="96"/>
      <c r="G5" s="96"/>
      <c r="H5" s="96"/>
      <c r="I5" s="96"/>
      <c r="J5" s="96"/>
      <c r="K5" s="20"/>
      <c r="L5" s="20"/>
      <c r="M5" s="20"/>
      <c r="N5" s="20"/>
      <c r="O5" s="20"/>
      <c r="P5" s="20"/>
      <c r="Q5" s="20"/>
      <c r="R5" s="20"/>
      <c r="S5" s="20"/>
      <c r="T5" s="20"/>
      <c r="U5" s="20"/>
      <c r="V5" s="20"/>
    </row>
    <row r="6" spans="1:22" s="29" customFormat="1" ht="42.6" x14ac:dyDescent="0.3">
      <c r="A6" s="22" t="s">
        <v>647</v>
      </c>
      <c r="B6" s="23" t="s">
        <v>648</v>
      </c>
      <c r="C6" s="23" t="s">
        <v>649</v>
      </c>
      <c r="D6" s="23" t="s">
        <v>650</v>
      </c>
      <c r="E6" s="24" t="s">
        <v>651</v>
      </c>
      <c r="F6" s="24" t="s">
        <v>652</v>
      </c>
      <c r="G6" s="24" t="s">
        <v>653</v>
      </c>
      <c r="H6" s="24" t="s">
        <v>654</v>
      </c>
      <c r="I6" s="25" t="s">
        <v>644</v>
      </c>
      <c r="J6" s="25" t="s">
        <v>645</v>
      </c>
      <c r="K6" s="26" t="s">
        <v>655</v>
      </c>
      <c r="L6" s="26" t="s">
        <v>646</v>
      </c>
      <c r="M6" s="27" t="s">
        <v>659</v>
      </c>
      <c r="N6" s="27" t="s">
        <v>660</v>
      </c>
      <c r="O6" s="27" t="s">
        <v>661</v>
      </c>
      <c r="P6" s="76" t="s">
        <v>675</v>
      </c>
      <c r="Q6" s="27" t="s">
        <v>656</v>
      </c>
      <c r="R6" s="27" t="s">
        <v>657</v>
      </c>
      <c r="S6" s="28" t="s">
        <v>658</v>
      </c>
      <c r="T6" s="28" t="s">
        <v>662</v>
      </c>
      <c r="U6" s="75" t="s">
        <v>674</v>
      </c>
      <c r="V6" s="75" t="s">
        <v>673</v>
      </c>
    </row>
    <row r="7" spans="1:22" s="83" customFormat="1" ht="13.2" x14ac:dyDescent="0.3">
      <c r="A7" s="86"/>
      <c r="B7" s="87"/>
      <c r="C7" s="88"/>
      <c r="D7" s="88"/>
      <c r="E7" s="88"/>
      <c r="F7" s="87"/>
      <c r="G7" s="88"/>
      <c r="H7" s="88"/>
      <c r="I7" s="89"/>
      <c r="J7" s="89"/>
      <c r="K7" s="90"/>
      <c r="L7" s="84" t="str">
        <f>IF($K7="","",VLOOKUP($K7,Table3[#All],3,FALSE))</f>
        <v/>
      </c>
      <c r="M7" s="88"/>
      <c r="N7" s="88"/>
      <c r="O7" s="88"/>
      <c r="P7" s="91" t="str">
        <f t="shared" ref="P7:P38" si="0">IF(F7="","",IF(V7="","",IF(K7="","",CONCATENATE(F7,V7,K7))))</f>
        <v/>
      </c>
      <c r="Q7" s="87"/>
      <c r="R7" s="88"/>
      <c r="S7" s="88"/>
      <c r="T7" s="88"/>
      <c r="U7" s="82" t="str">
        <f t="shared" ref="U7:U56" si="1">IF(AND(M7="",N7=""),"",IF(AND(M7="Regular (oper)",N7="Operating"),"Valid",IF(AND(M7="Special",N7="Capital"),"Valid",IF(AND(M7="Continuing (capital)",N7="Capital"),"Valid",IF(AND(M7="Multi-Year Operating",N7="Capital"),"Valid","Invalid")))))</f>
        <v/>
      </c>
      <c r="V7" s="82" t="str">
        <f t="shared" ref="V7:V38" si="2">IF(N7="","",IF(M7="Regular (oper)",0,IF(M7="Continuing (capital)",2,IF(M7="Special",8,IF(M7="Multi-Year Operating",6,"")))))</f>
        <v/>
      </c>
    </row>
    <row r="8" spans="1:22" s="83" customFormat="1" ht="13.2" x14ac:dyDescent="0.3">
      <c r="A8" s="78"/>
      <c r="B8" s="74"/>
      <c r="C8" s="77"/>
      <c r="D8" s="77"/>
      <c r="E8" s="77"/>
      <c r="F8" s="74"/>
      <c r="G8" s="77"/>
      <c r="H8" s="77"/>
      <c r="I8" s="79"/>
      <c r="J8" s="79"/>
      <c r="K8" s="80"/>
      <c r="L8" s="81" t="str">
        <f>IF($K8="","",VLOOKUP($K8,Table3[#All],3,FALSE))</f>
        <v/>
      </c>
      <c r="M8" s="77"/>
      <c r="N8" s="77"/>
      <c r="O8" s="77"/>
      <c r="P8" s="82" t="str">
        <f t="shared" si="0"/>
        <v/>
      </c>
      <c r="Q8" s="74"/>
      <c r="R8" s="77"/>
      <c r="S8" s="77"/>
      <c r="T8" s="77"/>
      <c r="U8" s="82" t="str">
        <f t="shared" si="1"/>
        <v/>
      </c>
      <c r="V8" s="82" t="str">
        <f t="shared" si="2"/>
        <v/>
      </c>
    </row>
    <row r="9" spans="1:22" s="83" customFormat="1" ht="13.2" x14ac:dyDescent="0.3">
      <c r="A9" s="78"/>
      <c r="B9" s="74"/>
      <c r="C9" s="77"/>
      <c r="D9" s="77"/>
      <c r="E9" s="77"/>
      <c r="F9" s="74"/>
      <c r="G9" s="77"/>
      <c r="H9" s="77"/>
      <c r="I9" s="79"/>
      <c r="J9" s="79"/>
      <c r="K9" s="80"/>
      <c r="L9" s="81" t="str">
        <f>IF($K9="","",VLOOKUP($K9,Table3[#All],3,FALSE))</f>
        <v/>
      </c>
      <c r="M9" s="77"/>
      <c r="N9" s="77"/>
      <c r="O9" s="77"/>
      <c r="P9" s="82" t="str">
        <f t="shared" si="0"/>
        <v/>
      </c>
      <c r="Q9" s="74"/>
      <c r="R9" s="77"/>
      <c r="S9" s="77"/>
      <c r="T9" s="77"/>
      <c r="U9" s="82" t="str">
        <f t="shared" si="1"/>
        <v/>
      </c>
      <c r="V9" s="82" t="str">
        <f t="shared" si="2"/>
        <v/>
      </c>
    </row>
    <row r="10" spans="1:22" s="83" customFormat="1" ht="13.2" x14ac:dyDescent="0.3">
      <c r="A10" s="78"/>
      <c r="B10" s="74"/>
      <c r="C10" s="77"/>
      <c r="D10" s="77"/>
      <c r="E10" s="77"/>
      <c r="F10" s="74"/>
      <c r="G10" s="77"/>
      <c r="H10" s="77"/>
      <c r="I10" s="79"/>
      <c r="J10" s="79"/>
      <c r="K10" s="80"/>
      <c r="L10" s="81" t="str">
        <f>IF($K10="","",VLOOKUP($K10,Table3[#All],3,FALSE))</f>
        <v/>
      </c>
      <c r="M10" s="77"/>
      <c r="N10" s="77"/>
      <c r="O10" s="77"/>
      <c r="P10" s="82" t="str">
        <f t="shared" si="0"/>
        <v/>
      </c>
      <c r="Q10" s="74"/>
      <c r="R10" s="77"/>
      <c r="S10" s="77"/>
      <c r="T10" s="77"/>
      <c r="U10" s="82" t="str">
        <f t="shared" si="1"/>
        <v/>
      </c>
      <c r="V10" s="82" t="str">
        <f t="shared" si="2"/>
        <v/>
      </c>
    </row>
    <row r="11" spans="1:22" s="83" customFormat="1" ht="13.2" x14ac:dyDescent="0.3">
      <c r="A11" s="78"/>
      <c r="B11" s="74"/>
      <c r="C11" s="77"/>
      <c r="D11" s="77"/>
      <c r="E11" s="77"/>
      <c r="F11" s="74"/>
      <c r="G11" s="77"/>
      <c r="H11" s="77"/>
      <c r="I11" s="79"/>
      <c r="J11" s="79"/>
      <c r="K11" s="80"/>
      <c r="L11" s="81" t="str">
        <f>IF($K11="","",VLOOKUP($K11,Table3[#All],3,FALSE))</f>
        <v/>
      </c>
      <c r="M11" s="77"/>
      <c r="N11" s="77"/>
      <c r="O11" s="77"/>
      <c r="P11" s="82" t="str">
        <f t="shared" si="0"/>
        <v/>
      </c>
      <c r="Q11" s="74"/>
      <c r="R11" s="77"/>
      <c r="S11" s="77"/>
      <c r="T11" s="77"/>
      <c r="U11" s="82" t="str">
        <f t="shared" si="1"/>
        <v/>
      </c>
      <c r="V11" s="82" t="str">
        <f t="shared" si="2"/>
        <v/>
      </c>
    </row>
    <row r="12" spans="1:22" s="83" customFormat="1" ht="13.2" x14ac:dyDescent="0.3">
      <c r="A12" s="78"/>
      <c r="B12" s="74"/>
      <c r="C12" s="77"/>
      <c r="D12" s="77"/>
      <c r="E12" s="77"/>
      <c r="F12" s="74"/>
      <c r="G12" s="77"/>
      <c r="H12" s="77"/>
      <c r="I12" s="79"/>
      <c r="J12" s="79"/>
      <c r="K12" s="80"/>
      <c r="L12" s="81" t="str">
        <f>IF($K12="","",VLOOKUP($K12,Table3[#All],3,FALSE))</f>
        <v/>
      </c>
      <c r="M12" s="77"/>
      <c r="N12" s="77"/>
      <c r="O12" s="77"/>
      <c r="P12" s="82" t="str">
        <f t="shared" si="0"/>
        <v/>
      </c>
      <c r="Q12" s="74"/>
      <c r="R12" s="77"/>
      <c r="S12" s="77"/>
      <c r="T12" s="77"/>
      <c r="U12" s="82" t="str">
        <f t="shared" si="1"/>
        <v/>
      </c>
      <c r="V12" s="82" t="str">
        <f t="shared" si="2"/>
        <v/>
      </c>
    </row>
    <row r="13" spans="1:22" s="83" customFormat="1" ht="13.2" x14ac:dyDescent="0.3">
      <c r="A13" s="78"/>
      <c r="B13" s="74"/>
      <c r="C13" s="77"/>
      <c r="D13" s="77"/>
      <c r="E13" s="77"/>
      <c r="F13" s="74"/>
      <c r="G13" s="77"/>
      <c r="H13" s="77"/>
      <c r="I13" s="79"/>
      <c r="J13" s="79"/>
      <c r="K13" s="80"/>
      <c r="L13" s="81" t="str">
        <f>IF($K13="","",VLOOKUP($K13,Table3[#All],3,FALSE))</f>
        <v/>
      </c>
      <c r="M13" s="77"/>
      <c r="N13" s="77"/>
      <c r="O13" s="77"/>
      <c r="P13" s="82" t="str">
        <f t="shared" si="0"/>
        <v/>
      </c>
      <c r="Q13" s="74"/>
      <c r="R13" s="77"/>
      <c r="S13" s="77"/>
      <c r="T13" s="77"/>
      <c r="U13" s="82" t="str">
        <f t="shared" si="1"/>
        <v/>
      </c>
      <c r="V13" s="82" t="str">
        <f t="shared" si="2"/>
        <v/>
      </c>
    </row>
    <row r="14" spans="1:22" s="83" customFormat="1" ht="13.2" x14ac:dyDescent="0.3">
      <c r="A14" s="78"/>
      <c r="B14" s="74"/>
      <c r="C14" s="77"/>
      <c r="D14" s="77"/>
      <c r="E14" s="77"/>
      <c r="F14" s="74"/>
      <c r="G14" s="77"/>
      <c r="H14" s="77"/>
      <c r="I14" s="79"/>
      <c r="J14" s="79"/>
      <c r="K14" s="80"/>
      <c r="L14" s="81" t="str">
        <f>IF($K14="","",VLOOKUP($K14,Table3[#All],3,FALSE))</f>
        <v/>
      </c>
      <c r="M14" s="77"/>
      <c r="N14" s="77"/>
      <c r="O14" s="77"/>
      <c r="P14" s="82" t="str">
        <f t="shared" si="0"/>
        <v/>
      </c>
      <c r="Q14" s="74"/>
      <c r="R14" s="77"/>
      <c r="S14" s="77"/>
      <c r="T14" s="77"/>
      <c r="U14" s="82" t="str">
        <f t="shared" si="1"/>
        <v/>
      </c>
      <c r="V14" s="82" t="str">
        <f t="shared" si="2"/>
        <v/>
      </c>
    </row>
    <row r="15" spans="1:22" s="83" customFormat="1" ht="13.2" x14ac:dyDescent="0.3">
      <c r="A15" s="78"/>
      <c r="B15" s="74"/>
      <c r="C15" s="77"/>
      <c r="D15" s="77"/>
      <c r="E15" s="77"/>
      <c r="F15" s="74"/>
      <c r="G15" s="77"/>
      <c r="H15" s="77"/>
      <c r="I15" s="79"/>
      <c r="J15" s="79"/>
      <c r="K15" s="80"/>
      <c r="L15" s="81" t="str">
        <f>IF($K15="","",VLOOKUP($K15,Table3[#All],3,FALSE))</f>
        <v/>
      </c>
      <c r="M15" s="77"/>
      <c r="N15" s="77"/>
      <c r="O15" s="77"/>
      <c r="P15" s="82" t="str">
        <f t="shared" si="0"/>
        <v/>
      </c>
      <c r="Q15" s="74"/>
      <c r="R15" s="77"/>
      <c r="S15" s="77"/>
      <c r="T15" s="77"/>
      <c r="U15" s="82" t="str">
        <f t="shared" si="1"/>
        <v/>
      </c>
      <c r="V15" s="82" t="str">
        <f t="shared" si="2"/>
        <v/>
      </c>
    </row>
    <row r="16" spans="1:22" s="83" customFormat="1" ht="13.2" x14ac:dyDescent="0.3">
      <c r="A16" s="78"/>
      <c r="B16" s="74"/>
      <c r="C16" s="77"/>
      <c r="D16" s="77"/>
      <c r="E16" s="77"/>
      <c r="F16" s="74"/>
      <c r="G16" s="77"/>
      <c r="H16" s="77"/>
      <c r="I16" s="79"/>
      <c r="J16" s="79"/>
      <c r="K16" s="80"/>
      <c r="L16" s="81" t="str">
        <f>IF($K16="","",VLOOKUP($K16,Table3[#All],3,FALSE))</f>
        <v/>
      </c>
      <c r="M16" s="77"/>
      <c r="N16" s="77"/>
      <c r="O16" s="77"/>
      <c r="P16" s="82" t="str">
        <f t="shared" si="0"/>
        <v/>
      </c>
      <c r="Q16" s="74"/>
      <c r="R16" s="77"/>
      <c r="S16" s="77"/>
      <c r="T16" s="77"/>
      <c r="U16" s="82" t="str">
        <f t="shared" si="1"/>
        <v/>
      </c>
      <c r="V16" s="82" t="str">
        <f t="shared" si="2"/>
        <v/>
      </c>
    </row>
    <row r="17" spans="1:22" s="83" customFormat="1" ht="13.2" x14ac:dyDescent="0.3">
      <c r="A17" s="78"/>
      <c r="B17" s="74"/>
      <c r="C17" s="77"/>
      <c r="D17" s="77"/>
      <c r="E17" s="77"/>
      <c r="F17" s="74"/>
      <c r="G17" s="77"/>
      <c r="H17" s="77"/>
      <c r="I17" s="79"/>
      <c r="J17" s="79"/>
      <c r="K17" s="80"/>
      <c r="L17" s="81" t="str">
        <f>IF($K17="","",VLOOKUP($K17,Table3[#All],3,FALSE))</f>
        <v/>
      </c>
      <c r="M17" s="77"/>
      <c r="N17" s="77"/>
      <c r="O17" s="77"/>
      <c r="P17" s="82" t="str">
        <f t="shared" si="0"/>
        <v/>
      </c>
      <c r="Q17" s="74"/>
      <c r="R17" s="77"/>
      <c r="S17" s="77"/>
      <c r="T17" s="77"/>
      <c r="U17" s="82" t="str">
        <f t="shared" si="1"/>
        <v/>
      </c>
      <c r="V17" s="82" t="str">
        <f t="shared" si="2"/>
        <v/>
      </c>
    </row>
    <row r="18" spans="1:22" s="83" customFormat="1" ht="13.2" x14ac:dyDescent="0.3">
      <c r="A18" s="78"/>
      <c r="B18" s="74"/>
      <c r="C18" s="77"/>
      <c r="D18" s="77"/>
      <c r="E18" s="77"/>
      <c r="F18" s="74"/>
      <c r="G18" s="77"/>
      <c r="H18" s="77"/>
      <c r="I18" s="79"/>
      <c r="J18" s="79"/>
      <c r="K18" s="80"/>
      <c r="L18" s="81" t="str">
        <f>IF($K18="","",VLOOKUP($K18,Table3[#All],3,FALSE))</f>
        <v/>
      </c>
      <c r="M18" s="77"/>
      <c r="N18" s="77"/>
      <c r="O18" s="77"/>
      <c r="P18" s="82" t="str">
        <f t="shared" si="0"/>
        <v/>
      </c>
      <c r="Q18" s="74"/>
      <c r="R18" s="77"/>
      <c r="S18" s="77"/>
      <c r="T18" s="77"/>
      <c r="U18" s="82" t="str">
        <f t="shared" si="1"/>
        <v/>
      </c>
      <c r="V18" s="82" t="str">
        <f t="shared" si="2"/>
        <v/>
      </c>
    </row>
    <row r="19" spans="1:22" s="83" customFormat="1" ht="13.2" x14ac:dyDescent="0.3">
      <c r="A19" s="78"/>
      <c r="B19" s="74"/>
      <c r="C19" s="77"/>
      <c r="D19" s="77"/>
      <c r="E19" s="77"/>
      <c r="F19" s="74"/>
      <c r="G19" s="77"/>
      <c r="H19" s="77"/>
      <c r="I19" s="79"/>
      <c r="J19" s="79"/>
      <c r="K19" s="80"/>
      <c r="L19" s="81" t="str">
        <f>IF($K19="","",VLOOKUP($K19,Table3[#All],3,FALSE))</f>
        <v/>
      </c>
      <c r="M19" s="77"/>
      <c r="N19" s="77"/>
      <c r="O19" s="77"/>
      <c r="P19" s="82" t="str">
        <f t="shared" si="0"/>
        <v/>
      </c>
      <c r="Q19" s="74"/>
      <c r="R19" s="77"/>
      <c r="S19" s="77"/>
      <c r="T19" s="77"/>
      <c r="U19" s="82" t="str">
        <f t="shared" si="1"/>
        <v/>
      </c>
      <c r="V19" s="82" t="str">
        <f t="shared" si="2"/>
        <v/>
      </c>
    </row>
    <row r="20" spans="1:22" s="83" customFormat="1" ht="13.2" x14ac:dyDescent="0.3">
      <c r="A20" s="78"/>
      <c r="B20" s="74"/>
      <c r="C20" s="77"/>
      <c r="D20" s="77"/>
      <c r="E20" s="77"/>
      <c r="F20" s="74"/>
      <c r="G20" s="77"/>
      <c r="H20" s="77"/>
      <c r="I20" s="79"/>
      <c r="J20" s="79"/>
      <c r="K20" s="80"/>
      <c r="L20" s="81" t="str">
        <f>IF($K20="","",VLOOKUP($K20,Table3[#All],3,FALSE))</f>
        <v/>
      </c>
      <c r="M20" s="77"/>
      <c r="N20" s="77"/>
      <c r="O20" s="77"/>
      <c r="P20" s="82" t="str">
        <f t="shared" si="0"/>
        <v/>
      </c>
      <c r="Q20" s="74"/>
      <c r="R20" s="77"/>
      <c r="S20" s="77"/>
      <c r="T20" s="77"/>
      <c r="U20" s="82" t="str">
        <f t="shared" si="1"/>
        <v/>
      </c>
      <c r="V20" s="82" t="str">
        <f t="shared" si="2"/>
        <v/>
      </c>
    </row>
    <row r="21" spans="1:22" s="83" customFormat="1" ht="13.2" x14ac:dyDescent="0.3">
      <c r="A21" s="78"/>
      <c r="B21" s="74"/>
      <c r="C21" s="77"/>
      <c r="D21" s="77"/>
      <c r="E21" s="77"/>
      <c r="F21" s="74"/>
      <c r="G21" s="77"/>
      <c r="H21" s="77"/>
      <c r="I21" s="79"/>
      <c r="J21" s="79"/>
      <c r="K21" s="80"/>
      <c r="L21" s="81" t="str">
        <f>IF($K21="","",VLOOKUP($K21,Table3[#All],3,FALSE))</f>
        <v/>
      </c>
      <c r="M21" s="77"/>
      <c r="N21" s="77"/>
      <c r="O21" s="77"/>
      <c r="P21" s="82" t="str">
        <f t="shared" si="0"/>
        <v/>
      </c>
      <c r="Q21" s="74"/>
      <c r="R21" s="77"/>
      <c r="S21" s="77"/>
      <c r="T21" s="77"/>
      <c r="U21" s="82" t="str">
        <f t="shared" si="1"/>
        <v/>
      </c>
      <c r="V21" s="82" t="str">
        <f t="shared" si="2"/>
        <v/>
      </c>
    </row>
    <row r="22" spans="1:22" s="83" customFormat="1" ht="13.2" x14ac:dyDescent="0.3">
      <c r="A22" s="78"/>
      <c r="B22" s="74"/>
      <c r="C22" s="77"/>
      <c r="D22" s="77"/>
      <c r="E22" s="77"/>
      <c r="F22" s="74"/>
      <c r="G22" s="77"/>
      <c r="H22" s="77"/>
      <c r="I22" s="79"/>
      <c r="J22" s="79"/>
      <c r="K22" s="80"/>
      <c r="L22" s="81" t="str">
        <f>IF($K22="","",VLOOKUP($K22,Table3[#All],3,FALSE))</f>
        <v/>
      </c>
      <c r="M22" s="77"/>
      <c r="N22" s="77"/>
      <c r="O22" s="77"/>
      <c r="P22" s="82" t="str">
        <f t="shared" si="0"/>
        <v/>
      </c>
      <c r="Q22" s="74"/>
      <c r="R22" s="77"/>
      <c r="S22" s="77"/>
      <c r="T22" s="77"/>
      <c r="U22" s="82" t="str">
        <f t="shared" si="1"/>
        <v/>
      </c>
      <c r="V22" s="82" t="str">
        <f t="shared" si="2"/>
        <v/>
      </c>
    </row>
    <row r="23" spans="1:22" s="83" customFormat="1" ht="13.2" x14ac:dyDescent="0.3">
      <c r="A23" s="78"/>
      <c r="B23" s="74"/>
      <c r="C23" s="77"/>
      <c r="D23" s="77"/>
      <c r="E23" s="77"/>
      <c r="F23" s="74"/>
      <c r="G23" s="77"/>
      <c r="H23" s="77"/>
      <c r="I23" s="79"/>
      <c r="J23" s="79"/>
      <c r="K23" s="80"/>
      <c r="L23" s="81" t="str">
        <f>IF($K23="","",VLOOKUP($K23,Table3[#All],3,FALSE))</f>
        <v/>
      </c>
      <c r="M23" s="77"/>
      <c r="N23" s="77"/>
      <c r="O23" s="77"/>
      <c r="P23" s="82" t="str">
        <f t="shared" si="0"/>
        <v/>
      </c>
      <c r="Q23" s="74"/>
      <c r="R23" s="77"/>
      <c r="S23" s="77"/>
      <c r="T23" s="77"/>
      <c r="U23" s="82" t="str">
        <f t="shared" si="1"/>
        <v/>
      </c>
      <c r="V23" s="82" t="str">
        <f t="shared" si="2"/>
        <v/>
      </c>
    </row>
    <row r="24" spans="1:22" s="83" customFormat="1" ht="13.2" x14ac:dyDescent="0.3">
      <c r="A24" s="78"/>
      <c r="B24" s="74"/>
      <c r="C24" s="77"/>
      <c r="D24" s="77"/>
      <c r="E24" s="77"/>
      <c r="F24" s="74"/>
      <c r="G24" s="77"/>
      <c r="H24" s="77"/>
      <c r="I24" s="79"/>
      <c r="J24" s="79"/>
      <c r="K24" s="80"/>
      <c r="L24" s="81" t="str">
        <f>IF($K24="","",VLOOKUP($K24,Table3[#All],3,FALSE))</f>
        <v/>
      </c>
      <c r="M24" s="77"/>
      <c r="N24" s="77"/>
      <c r="O24" s="77"/>
      <c r="P24" s="82" t="str">
        <f t="shared" si="0"/>
        <v/>
      </c>
      <c r="Q24" s="74"/>
      <c r="R24" s="77"/>
      <c r="S24" s="77"/>
      <c r="T24" s="77"/>
      <c r="U24" s="82" t="str">
        <f t="shared" si="1"/>
        <v/>
      </c>
      <c r="V24" s="82" t="str">
        <f t="shared" si="2"/>
        <v/>
      </c>
    </row>
    <row r="25" spans="1:22" s="83" customFormat="1" ht="13.2" x14ac:dyDescent="0.3">
      <c r="A25" s="78"/>
      <c r="B25" s="74"/>
      <c r="C25" s="77"/>
      <c r="D25" s="77"/>
      <c r="E25" s="77"/>
      <c r="F25" s="74"/>
      <c r="G25" s="77"/>
      <c r="H25" s="77"/>
      <c r="I25" s="79"/>
      <c r="J25" s="79"/>
      <c r="K25" s="80"/>
      <c r="L25" s="81" t="str">
        <f>IF($K25="","",VLOOKUP($K25,Table3[#All],3,FALSE))</f>
        <v/>
      </c>
      <c r="M25" s="77"/>
      <c r="N25" s="77"/>
      <c r="O25" s="77"/>
      <c r="P25" s="82" t="str">
        <f t="shared" si="0"/>
        <v/>
      </c>
      <c r="Q25" s="74"/>
      <c r="R25" s="77"/>
      <c r="S25" s="77"/>
      <c r="T25" s="77"/>
      <c r="U25" s="82" t="str">
        <f t="shared" si="1"/>
        <v/>
      </c>
      <c r="V25" s="82" t="str">
        <f t="shared" si="2"/>
        <v/>
      </c>
    </row>
    <row r="26" spans="1:22" s="83" customFormat="1" ht="13.2" x14ac:dyDescent="0.3">
      <c r="A26" s="78"/>
      <c r="B26" s="74"/>
      <c r="C26" s="77"/>
      <c r="D26" s="77"/>
      <c r="E26" s="77"/>
      <c r="F26" s="74"/>
      <c r="G26" s="77"/>
      <c r="H26" s="77"/>
      <c r="I26" s="79"/>
      <c r="J26" s="79"/>
      <c r="K26" s="80"/>
      <c r="L26" s="81" t="str">
        <f>IF($K26="","",VLOOKUP($K26,Table3[#All],3,FALSE))</f>
        <v/>
      </c>
      <c r="M26" s="77"/>
      <c r="N26" s="77"/>
      <c r="O26" s="77"/>
      <c r="P26" s="82" t="str">
        <f t="shared" si="0"/>
        <v/>
      </c>
      <c r="Q26" s="74"/>
      <c r="R26" s="77"/>
      <c r="S26" s="77"/>
      <c r="T26" s="77"/>
      <c r="U26" s="82" t="str">
        <f t="shared" si="1"/>
        <v/>
      </c>
      <c r="V26" s="82" t="str">
        <f t="shared" si="2"/>
        <v/>
      </c>
    </row>
    <row r="27" spans="1:22" s="83" customFormat="1" ht="13.2" x14ac:dyDescent="0.3">
      <c r="A27" s="78"/>
      <c r="B27" s="74"/>
      <c r="C27" s="77"/>
      <c r="D27" s="77"/>
      <c r="E27" s="77"/>
      <c r="F27" s="74"/>
      <c r="G27" s="77"/>
      <c r="H27" s="77"/>
      <c r="I27" s="79"/>
      <c r="J27" s="79"/>
      <c r="K27" s="80"/>
      <c r="L27" s="81" t="str">
        <f>IF($K27="","",VLOOKUP($K27,Table3[#All],3,FALSE))</f>
        <v/>
      </c>
      <c r="M27" s="77"/>
      <c r="N27" s="77"/>
      <c r="O27" s="77"/>
      <c r="P27" s="82" t="str">
        <f t="shared" si="0"/>
        <v/>
      </c>
      <c r="Q27" s="74"/>
      <c r="R27" s="77"/>
      <c r="S27" s="77"/>
      <c r="T27" s="77"/>
      <c r="U27" s="82" t="str">
        <f t="shared" si="1"/>
        <v/>
      </c>
      <c r="V27" s="82" t="str">
        <f t="shared" si="2"/>
        <v/>
      </c>
    </row>
    <row r="28" spans="1:22" s="83" customFormat="1" ht="13.2" x14ac:dyDescent="0.3">
      <c r="A28" s="78"/>
      <c r="B28" s="74"/>
      <c r="C28" s="77"/>
      <c r="D28" s="77"/>
      <c r="E28" s="77"/>
      <c r="F28" s="74"/>
      <c r="G28" s="77"/>
      <c r="H28" s="77"/>
      <c r="I28" s="79"/>
      <c r="J28" s="79"/>
      <c r="K28" s="80"/>
      <c r="L28" s="81" t="str">
        <f>IF($K28="","",VLOOKUP($K28,Table3[#All],3,FALSE))</f>
        <v/>
      </c>
      <c r="M28" s="77"/>
      <c r="N28" s="77"/>
      <c r="O28" s="77"/>
      <c r="P28" s="82" t="str">
        <f t="shared" si="0"/>
        <v/>
      </c>
      <c r="Q28" s="74"/>
      <c r="R28" s="77"/>
      <c r="S28" s="77"/>
      <c r="T28" s="77"/>
      <c r="U28" s="82" t="str">
        <f t="shared" si="1"/>
        <v/>
      </c>
      <c r="V28" s="82" t="str">
        <f t="shared" si="2"/>
        <v/>
      </c>
    </row>
    <row r="29" spans="1:22" s="83" customFormat="1" ht="13.2" x14ac:dyDescent="0.3">
      <c r="A29" s="78"/>
      <c r="B29" s="74"/>
      <c r="C29" s="77"/>
      <c r="D29" s="77"/>
      <c r="E29" s="77"/>
      <c r="F29" s="74"/>
      <c r="G29" s="77"/>
      <c r="H29" s="77"/>
      <c r="I29" s="79"/>
      <c r="J29" s="79"/>
      <c r="K29" s="80"/>
      <c r="L29" s="81" t="str">
        <f>IF($K29="","",VLOOKUP($K29,Table3[#All],3,FALSE))</f>
        <v/>
      </c>
      <c r="M29" s="77"/>
      <c r="N29" s="77"/>
      <c r="O29" s="77"/>
      <c r="P29" s="82" t="str">
        <f t="shared" si="0"/>
        <v/>
      </c>
      <c r="Q29" s="74"/>
      <c r="R29" s="77"/>
      <c r="S29" s="77"/>
      <c r="T29" s="77"/>
      <c r="U29" s="82" t="str">
        <f t="shared" si="1"/>
        <v/>
      </c>
      <c r="V29" s="82" t="str">
        <f t="shared" si="2"/>
        <v/>
      </c>
    </row>
    <row r="30" spans="1:22" s="83" customFormat="1" ht="13.2" x14ac:dyDescent="0.3">
      <c r="A30" s="78"/>
      <c r="B30" s="74"/>
      <c r="C30" s="77"/>
      <c r="D30" s="77"/>
      <c r="E30" s="77"/>
      <c r="F30" s="74"/>
      <c r="G30" s="77"/>
      <c r="H30" s="77"/>
      <c r="I30" s="79"/>
      <c r="J30" s="79"/>
      <c r="K30" s="80"/>
      <c r="L30" s="81" t="str">
        <f>IF($K30="","",VLOOKUP($K30,Table3[#All],3,FALSE))</f>
        <v/>
      </c>
      <c r="M30" s="77"/>
      <c r="N30" s="77"/>
      <c r="O30" s="77"/>
      <c r="P30" s="82" t="str">
        <f t="shared" si="0"/>
        <v/>
      </c>
      <c r="Q30" s="74"/>
      <c r="R30" s="77"/>
      <c r="S30" s="77"/>
      <c r="T30" s="77"/>
      <c r="U30" s="82" t="str">
        <f t="shared" si="1"/>
        <v/>
      </c>
      <c r="V30" s="82" t="str">
        <f t="shared" si="2"/>
        <v/>
      </c>
    </row>
    <row r="31" spans="1:22" s="83" customFormat="1" ht="13.2" x14ac:dyDescent="0.3">
      <c r="A31" s="78"/>
      <c r="B31" s="74"/>
      <c r="C31" s="77"/>
      <c r="D31" s="77"/>
      <c r="E31" s="77"/>
      <c r="F31" s="74"/>
      <c r="G31" s="77"/>
      <c r="H31" s="77"/>
      <c r="I31" s="79"/>
      <c r="J31" s="79"/>
      <c r="K31" s="80"/>
      <c r="L31" s="81" t="str">
        <f>IF($K31="","",VLOOKUP($K31,Table3[#All],3,FALSE))</f>
        <v/>
      </c>
      <c r="M31" s="77"/>
      <c r="N31" s="77"/>
      <c r="O31" s="77"/>
      <c r="P31" s="82" t="str">
        <f t="shared" si="0"/>
        <v/>
      </c>
      <c r="Q31" s="74"/>
      <c r="R31" s="77"/>
      <c r="S31" s="77"/>
      <c r="T31" s="77"/>
      <c r="U31" s="82" t="str">
        <f t="shared" si="1"/>
        <v/>
      </c>
      <c r="V31" s="82" t="str">
        <f t="shared" si="2"/>
        <v/>
      </c>
    </row>
    <row r="32" spans="1:22" s="83" customFormat="1" ht="13.2" x14ac:dyDescent="0.3">
      <c r="A32" s="78"/>
      <c r="B32" s="74"/>
      <c r="C32" s="77"/>
      <c r="D32" s="77"/>
      <c r="E32" s="77"/>
      <c r="F32" s="74"/>
      <c r="G32" s="77"/>
      <c r="H32" s="77"/>
      <c r="I32" s="79"/>
      <c r="J32" s="79"/>
      <c r="K32" s="80"/>
      <c r="L32" s="81" t="str">
        <f>IF($K32="","",VLOOKUP($K32,Table3[#All],3,FALSE))</f>
        <v/>
      </c>
      <c r="M32" s="77"/>
      <c r="N32" s="77"/>
      <c r="O32" s="77"/>
      <c r="P32" s="82" t="str">
        <f t="shared" si="0"/>
        <v/>
      </c>
      <c r="Q32" s="74"/>
      <c r="R32" s="77"/>
      <c r="S32" s="77"/>
      <c r="T32" s="77"/>
      <c r="U32" s="82" t="str">
        <f t="shared" si="1"/>
        <v/>
      </c>
      <c r="V32" s="82" t="str">
        <f t="shared" si="2"/>
        <v/>
      </c>
    </row>
    <row r="33" spans="1:22" s="83" customFormat="1" ht="13.2" x14ac:dyDescent="0.3">
      <c r="A33" s="78"/>
      <c r="B33" s="74"/>
      <c r="C33" s="77"/>
      <c r="D33" s="77"/>
      <c r="E33" s="77"/>
      <c r="F33" s="74"/>
      <c r="G33" s="77"/>
      <c r="H33" s="77"/>
      <c r="I33" s="79"/>
      <c r="J33" s="79"/>
      <c r="K33" s="80"/>
      <c r="L33" s="81" t="str">
        <f>IF($K33="","",VLOOKUP($K33,Table3[#All],3,FALSE))</f>
        <v/>
      </c>
      <c r="M33" s="77"/>
      <c r="N33" s="77"/>
      <c r="O33" s="77"/>
      <c r="P33" s="82" t="str">
        <f t="shared" si="0"/>
        <v/>
      </c>
      <c r="Q33" s="74"/>
      <c r="R33" s="77"/>
      <c r="S33" s="77"/>
      <c r="T33" s="77"/>
      <c r="U33" s="82" t="str">
        <f t="shared" si="1"/>
        <v/>
      </c>
      <c r="V33" s="82" t="str">
        <f t="shared" si="2"/>
        <v/>
      </c>
    </row>
    <row r="34" spans="1:22" s="83" customFormat="1" ht="13.2" x14ac:dyDescent="0.3">
      <c r="A34" s="78"/>
      <c r="B34" s="74"/>
      <c r="C34" s="77"/>
      <c r="D34" s="77"/>
      <c r="E34" s="77"/>
      <c r="F34" s="74"/>
      <c r="G34" s="77"/>
      <c r="H34" s="77"/>
      <c r="I34" s="79"/>
      <c r="J34" s="79"/>
      <c r="K34" s="80"/>
      <c r="L34" s="81" t="str">
        <f>IF($K34="","",VLOOKUP($K34,Table3[#All],3,FALSE))</f>
        <v/>
      </c>
      <c r="M34" s="77"/>
      <c r="N34" s="77"/>
      <c r="O34" s="77"/>
      <c r="P34" s="82" t="str">
        <f t="shared" si="0"/>
        <v/>
      </c>
      <c r="Q34" s="74"/>
      <c r="R34" s="77"/>
      <c r="S34" s="77"/>
      <c r="T34" s="77"/>
      <c r="U34" s="82" t="str">
        <f t="shared" si="1"/>
        <v/>
      </c>
      <c r="V34" s="82" t="str">
        <f t="shared" si="2"/>
        <v/>
      </c>
    </row>
    <row r="35" spans="1:22" s="83" customFormat="1" ht="13.2" x14ac:dyDescent="0.3">
      <c r="A35" s="78"/>
      <c r="B35" s="74"/>
      <c r="C35" s="77"/>
      <c r="D35" s="77"/>
      <c r="E35" s="77"/>
      <c r="F35" s="74"/>
      <c r="G35" s="77"/>
      <c r="H35" s="77"/>
      <c r="I35" s="79"/>
      <c r="J35" s="79"/>
      <c r="K35" s="80"/>
      <c r="L35" s="81" t="str">
        <f>IF($K35="","",VLOOKUP($K35,Table3[#All],3,FALSE))</f>
        <v/>
      </c>
      <c r="M35" s="77"/>
      <c r="N35" s="77"/>
      <c r="O35" s="77"/>
      <c r="P35" s="82" t="str">
        <f t="shared" si="0"/>
        <v/>
      </c>
      <c r="Q35" s="74"/>
      <c r="R35" s="77"/>
      <c r="S35" s="77"/>
      <c r="T35" s="77"/>
      <c r="U35" s="82" t="str">
        <f t="shared" si="1"/>
        <v/>
      </c>
      <c r="V35" s="82" t="str">
        <f t="shared" si="2"/>
        <v/>
      </c>
    </row>
    <row r="36" spans="1:22" s="83" customFormat="1" ht="13.2" x14ac:dyDescent="0.3">
      <c r="A36" s="78"/>
      <c r="B36" s="74"/>
      <c r="C36" s="77"/>
      <c r="D36" s="77"/>
      <c r="E36" s="77"/>
      <c r="F36" s="74"/>
      <c r="G36" s="77"/>
      <c r="H36" s="77"/>
      <c r="I36" s="79"/>
      <c r="J36" s="79"/>
      <c r="K36" s="80"/>
      <c r="L36" s="81" t="str">
        <f>IF($K36="","",VLOOKUP($K36,Table3[#All],3,FALSE))</f>
        <v/>
      </c>
      <c r="M36" s="77"/>
      <c r="N36" s="77"/>
      <c r="O36" s="77"/>
      <c r="P36" s="82" t="str">
        <f t="shared" si="0"/>
        <v/>
      </c>
      <c r="Q36" s="74"/>
      <c r="R36" s="77"/>
      <c r="S36" s="77"/>
      <c r="T36" s="77"/>
      <c r="U36" s="82" t="str">
        <f t="shared" si="1"/>
        <v/>
      </c>
      <c r="V36" s="82" t="str">
        <f t="shared" si="2"/>
        <v/>
      </c>
    </row>
    <row r="37" spans="1:22" s="83" customFormat="1" ht="13.2" x14ac:dyDescent="0.3">
      <c r="A37" s="78"/>
      <c r="B37" s="74"/>
      <c r="C37" s="77"/>
      <c r="D37" s="77"/>
      <c r="E37" s="77"/>
      <c r="F37" s="74"/>
      <c r="G37" s="77"/>
      <c r="H37" s="77"/>
      <c r="I37" s="79"/>
      <c r="J37" s="79"/>
      <c r="K37" s="80"/>
      <c r="L37" s="81" t="str">
        <f>IF($K37="","",VLOOKUP($K37,Table3[#All],3,FALSE))</f>
        <v/>
      </c>
      <c r="M37" s="77"/>
      <c r="N37" s="77"/>
      <c r="O37" s="77"/>
      <c r="P37" s="82" t="str">
        <f t="shared" si="0"/>
        <v/>
      </c>
      <c r="Q37" s="74"/>
      <c r="R37" s="77"/>
      <c r="S37" s="77"/>
      <c r="T37" s="77"/>
      <c r="U37" s="82" t="str">
        <f t="shared" si="1"/>
        <v/>
      </c>
      <c r="V37" s="82" t="str">
        <f t="shared" si="2"/>
        <v/>
      </c>
    </row>
    <row r="38" spans="1:22" s="83" customFormat="1" ht="13.2" x14ac:dyDescent="0.3">
      <c r="A38" s="78"/>
      <c r="B38" s="74"/>
      <c r="C38" s="77"/>
      <c r="D38" s="77"/>
      <c r="E38" s="77"/>
      <c r="F38" s="74"/>
      <c r="G38" s="77"/>
      <c r="H38" s="77"/>
      <c r="I38" s="79"/>
      <c r="J38" s="79"/>
      <c r="K38" s="80"/>
      <c r="L38" s="81" t="str">
        <f>IF($K38="","",VLOOKUP($K38,Table3[#All],3,FALSE))</f>
        <v/>
      </c>
      <c r="M38" s="77"/>
      <c r="N38" s="77"/>
      <c r="O38" s="77"/>
      <c r="P38" s="82" t="str">
        <f t="shared" si="0"/>
        <v/>
      </c>
      <c r="Q38" s="74"/>
      <c r="R38" s="77"/>
      <c r="S38" s="77"/>
      <c r="T38" s="77"/>
      <c r="U38" s="82" t="str">
        <f t="shared" si="1"/>
        <v/>
      </c>
      <c r="V38" s="82" t="str">
        <f t="shared" si="2"/>
        <v/>
      </c>
    </row>
    <row r="39" spans="1:22" s="83" customFormat="1" ht="13.2" x14ac:dyDescent="0.3">
      <c r="A39" s="78"/>
      <c r="B39" s="74"/>
      <c r="C39" s="77"/>
      <c r="D39" s="77"/>
      <c r="E39" s="77"/>
      <c r="F39" s="74"/>
      <c r="G39" s="77"/>
      <c r="H39" s="77"/>
      <c r="I39" s="79"/>
      <c r="J39" s="79"/>
      <c r="K39" s="80"/>
      <c r="L39" s="81" t="str">
        <f>IF($K39="","",VLOOKUP($K39,Table3[#All],3,FALSE))</f>
        <v/>
      </c>
      <c r="M39" s="77"/>
      <c r="N39" s="77"/>
      <c r="O39" s="77"/>
      <c r="P39" s="82" t="str">
        <f t="shared" ref="P39:P56" si="3">IF(F39="","",IF(V39="","",IF(K39="","",CONCATENATE(F39,V39,K39))))</f>
        <v/>
      </c>
      <c r="Q39" s="74"/>
      <c r="R39" s="77"/>
      <c r="S39" s="77"/>
      <c r="T39" s="77"/>
      <c r="U39" s="82" t="str">
        <f t="shared" si="1"/>
        <v/>
      </c>
      <c r="V39" s="82" t="str">
        <f t="shared" ref="V39:V56" si="4">IF(N39="","",IF(M39="Regular (oper)",0,IF(M39="Continuing (capital)",2,IF(M39="Special",8,IF(M39="Multi-Year Operating",6,"")))))</f>
        <v/>
      </c>
    </row>
    <row r="40" spans="1:22" s="83" customFormat="1" ht="13.2" x14ac:dyDescent="0.3">
      <c r="A40" s="78"/>
      <c r="B40" s="74"/>
      <c r="C40" s="77"/>
      <c r="D40" s="77"/>
      <c r="E40" s="77"/>
      <c r="F40" s="74"/>
      <c r="G40" s="77"/>
      <c r="H40" s="77"/>
      <c r="I40" s="79"/>
      <c r="J40" s="79"/>
      <c r="K40" s="80"/>
      <c r="L40" s="81" t="str">
        <f>IF($K40="","",VLOOKUP($K40,Table3[#All],3,FALSE))</f>
        <v/>
      </c>
      <c r="M40" s="77"/>
      <c r="N40" s="77"/>
      <c r="O40" s="77"/>
      <c r="P40" s="82" t="str">
        <f t="shared" si="3"/>
        <v/>
      </c>
      <c r="Q40" s="74"/>
      <c r="R40" s="77"/>
      <c r="S40" s="77"/>
      <c r="T40" s="77"/>
      <c r="U40" s="82" t="str">
        <f t="shared" si="1"/>
        <v/>
      </c>
      <c r="V40" s="82" t="str">
        <f t="shared" si="4"/>
        <v/>
      </c>
    </row>
    <row r="41" spans="1:22" s="85" customFormat="1" x14ac:dyDescent="0.3">
      <c r="A41" s="78"/>
      <c r="B41" s="74"/>
      <c r="C41" s="77"/>
      <c r="D41" s="77"/>
      <c r="E41" s="77"/>
      <c r="F41" s="74"/>
      <c r="G41" s="77"/>
      <c r="H41" s="77"/>
      <c r="I41" s="79"/>
      <c r="J41" s="79"/>
      <c r="K41" s="80"/>
      <c r="L41" s="81" t="str">
        <f>IF($K41="","",VLOOKUP($K41,Table3[#All],3,FALSE))</f>
        <v/>
      </c>
      <c r="M41" s="77"/>
      <c r="N41" s="77"/>
      <c r="O41" s="77"/>
      <c r="P41" s="82" t="str">
        <f t="shared" si="3"/>
        <v/>
      </c>
      <c r="Q41" s="74"/>
      <c r="R41" s="77"/>
      <c r="S41" s="77"/>
      <c r="T41" s="77"/>
      <c r="U41" s="82" t="str">
        <f t="shared" si="1"/>
        <v/>
      </c>
      <c r="V41" s="82" t="str">
        <f t="shared" si="4"/>
        <v/>
      </c>
    </row>
    <row r="42" spans="1:22" s="85" customFormat="1" x14ac:dyDescent="0.3">
      <c r="A42" s="78"/>
      <c r="B42" s="74"/>
      <c r="C42" s="77"/>
      <c r="D42" s="77"/>
      <c r="E42" s="77"/>
      <c r="F42" s="74"/>
      <c r="G42" s="77"/>
      <c r="H42" s="77"/>
      <c r="I42" s="79"/>
      <c r="J42" s="79"/>
      <c r="K42" s="80"/>
      <c r="L42" s="81" t="str">
        <f>IF($K42="","",VLOOKUP($K42,Table3[#All],3,FALSE))</f>
        <v/>
      </c>
      <c r="M42" s="77"/>
      <c r="N42" s="77"/>
      <c r="O42" s="77"/>
      <c r="P42" s="82" t="str">
        <f t="shared" si="3"/>
        <v/>
      </c>
      <c r="Q42" s="74"/>
      <c r="R42" s="77"/>
      <c r="S42" s="77"/>
      <c r="T42" s="77"/>
      <c r="U42" s="82" t="str">
        <f t="shared" si="1"/>
        <v/>
      </c>
      <c r="V42" s="82" t="str">
        <f t="shared" si="4"/>
        <v/>
      </c>
    </row>
    <row r="43" spans="1:22" s="85" customFormat="1" x14ac:dyDescent="0.3">
      <c r="A43" s="78"/>
      <c r="B43" s="74"/>
      <c r="C43" s="77"/>
      <c r="D43" s="77"/>
      <c r="E43" s="77"/>
      <c r="F43" s="74"/>
      <c r="G43" s="77"/>
      <c r="H43" s="77"/>
      <c r="I43" s="79"/>
      <c r="J43" s="79"/>
      <c r="K43" s="80"/>
      <c r="L43" s="81" t="str">
        <f>IF($K43="","",VLOOKUP($K43,Table3[#All],3,FALSE))</f>
        <v/>
      </c>
      <c r="M43" s="77"/>
      <c r="N43" s="77"/>
      <c r="O43" s="77"/>
      <c r="P43" s="82" t="str">
        <f t="shared" si="3"/>
        <v/>
      </c>
      <c r="Q43" s="74"/>
      <c r="R43" s="77"/>
      <c r="S43" s="77"/>
      <c r="T43" s="77"/>
      <c r="U43" s="82" t="str">
        <f t="shared" si="1"/>
        <v/>
      </c>
      <c r="V43" s="82" t="str">
        <f t="shared" si="4"/>
        <v/>
      </c>
    </row>
    <row r="44" spans="1:22" s="85" customFormat="1" x14ac:dyDescent="0.3">
      <c r="A44" s="78"/>
      <c r="B44" s="74"/>
      <c r="C44" s="77"/>
      <c r="D44" s="77"/>
      <c r="E44" s="77"/>
      <c r="F44" s="74"/>
      <c r="G44" s="77"/>
      <c r="H44" s="77"/>
      <c r="I44" s="79"/>
      <c r="J44" s="79"/>
      <c r="K44" s="80"/>
      <c r="L44" s="81" t="str">
        <f>IF($K44="","",VLOOKUP($K44,Table3[#All],3,FALSE))</f>
        <v/>
      </c>
      <c r="M44" s="77"/>
      <c r="N44" s="77"/>
      <c r="O44" s="77"/>
      <c r="P44" s="82" t="str">
        <f t="shared" si="3"/>
        <v/>
      </c>
      <c r="Q44" s="74"/>
      <c r="R44" s="77"/>
      <c r="S44" s="77"/>
      <c r="T44" s="77"/>
      <c r="U44" s="82" t="str">
        <f t="shared" si="1"/>
        <v/>
      </c>
      <c r="V44" s="82" t="str">
        <f t="shared" si="4"/>
        <v/>
      </c>
    </row>
    <row r="45" spans="1:22" s="85" customFormat="1" x14ac:dyDescent="0.3">
      <c r="A45" s="78"/>
      <c r="B45" s="74"/>
      <c r="C45" s="77"/>
      <c r="D45" s="77"/>
      <c r="E45" s="77"/>
      <c r="F45" s="74"/>
      <c r="G45" s="77"/>
      <c r="H45" s="77"/>
      <c r="I45" s="79"/>
      <c r="J45" s="79"/>
      <c r="K45" s="80"/>
      <c r="L45" s="81" t="str">
        <f>IF($K45="","",VLOOKUP($K45,Table3[#All],3,FALSE))</f>
        <v/>
      </c>
      <c r="M45" s="77"/>
      <c r="N45" s="77"/>
      <c r="O45" s="77"/>
      <c r="P45" s="82" t="str">
        <f t="shared" si="3"/>
        <v/>
      </c>
      <c r="Q45" s="74"/>
      <c r="R45" s="77"/>
      <c r="S45" s="77"/>
      <c r="T45" s="77"/>
      <c r="U45" s="82" t="str">
        <f t="shared" si="1"/>
        <v/>
      </c>
      <c r="V45" s="82" t="str">
        <f t="shared" si="4"/>
        <v/>
      </c>
    </row>
    <row r="46" spans="1:22" s="85" customFormat="1" x14ac:dyDescent="0.3">
      <c r="A46" s="78"/>
      <c r="B46" s="74"/>
      <c r="C46" s="77"/>
      <c r="D46" s="77"/>
      <c r="E46" s="77"/>
      <c r="F46" s="74"/>
      <c r="G46" s="77"/>
      <c r="H46" s="77"/>
      <c r="I46" s="79"/>
      <c r="J46" s="79"/>
      <c r="K46" s="80"/>
      <c r="L46" s="81" t="str">
        <f>IF($K46="","",VLOOKUP($K46,Table3[#All],3,FALSE))</f>
        <v/>
      </c>
      <c r="M46" s="77"/>
      <c r="N46" s="77"/>
      <c r="O46" s="77"/>
      <c r="P46" s="82" t="str">
        <f t="shared" si="3"/>
        <v/>
      </c>
      <c r="Q46" s="74"/>
      <c r="R46" s="77"/>
      <c r="S46" s="77"/>
      <c r="T46" s="77"/>
      <c r="U46" s="82" t="str">
        <f t="shared" si="1"/>
        <v/>
      </c>
      <c r="V46" s="82" t="str">
        <f t="shared" si="4"/>
        <v/>
      </c>
    </row>
    <row r="47" spans="1:22" s="85" customFormat="1" x14ac:dyDescent="0.3">
      <c r="A47" s="78"/>
      <c r="B47" s="74"/>
      <c r="C47" s="77"/>
      <c r="D47" s="77"/>
      <c r="E47" s="77"/>
      <c r="F47" s="74"/>
      <c r="G47" s="77"/>
      <c r="H47" s="77"/>
      <c r="I47" s="79"/>
      <c r="J47" s="79"/>
      <c r="K47" s="80"/>
      <c r="L47" s="81" t="str">
        <f>IF($K47="","",VLOOKUP($K47,Table3[#All],3,FALSE))</f>
        <v/>
      </c>
      <c r="M47" s="77"/>
      <c r="N47" s="77"/>
      <c r="O47" s="77"/>
      <c r="P47" s="82" t="str">
        <f t="shared" si="3"/>
        <v/>
      </c>
      <c r="Q47" s="74"/>
      <c r="R47" s="77"/>
      <c r="S47" s="77"/>
      <c r="T47" s="77"/>
      <c r="U47" s="82" t="str">
        <f t="shared" si="1"/>
        <v/>
      </c>
      <c r="V47" s="82" t="str">
        <f t="shared" si="4"/>
        <v/>
      </c>
    </row>
    <row r="48" spans="1:22" s="85" customFormat="1" x14ac:dyDescent="0.3">
      <c r="A48" s="78"/>
      <c r="B48" s="74"/>
      <c r="C48" s="77"/>
      <c r="D48" s="77"/>
      <c r="E48" s="77"/>
      <c r="F48" s="74"/>
      <c r="G48" s="77"/>
      <c r="H48" s="77"/>
      <c r="I48" s="79"/>
      <c r="J48" s="79"/>
      <c r="K48" s="80"/>
      <c r="L48" s="81" t="str">
        <f>IF($K48="","",VLOOKUP($K48,Table3[#All],3,FALSE))</f>
        <v/>
      </c>
      <c r="M48" s="77"/>
      <c r="N48" s="77"/>
      <c r="O48" s="77"/>
      <c r="P48" s="82" t="str">
        <f t="shared" si="3"/>
        <v/>
      </c>
      <c r="Q48" s="74"/>
      <c r="R48" s="77"/>
      <c r="S48" s="77"/>
      <c r="T48" s="77"/>
      <c r="U48" s="82" t="str">
        <f t="shared" si="1"/>
        <v/>
      </c>
      <c r="V48" s="82" t="str">
        <f t="shared" si="4"/>
        <v/>
      </c>
    </row>
    <row r="49" spans="1:22" s="85" customFormat="1" x14ac:dyDescent="0.3">
      <c r="A49" s="78"/>
      <c r="B49" s="74"/>
      <c r="C49" s="77"/>
      <c r="D49" s="77"/>
      <c r="E49" s="77"/>
      <c r="F49" s="74"/>
      <c r="G49" s="77"/>
      <c r="H49" s="77"/>
      <c r="I49" s="79"/>
      <c r="J49" s="79"/>
      <c r="K49" s="80"/>
      <c r="L49" s="81" t="str">
        <f>IF($K49="","",VLOOKUP($K49,Table3[#All],3,FALSE))</f>
        <v/>
      </c>
      <c r="M49" s="77"/>
      <c r="N49" s="77"/>
      <c r="O49" s="77"/>
      <c r="P49" s="82" t="str">
        <f t="shared" si="3"/>
        <v/>
      </c>
      <c r="Q49" s="74"/>
      <c r="R49" s="77"/>
      <c r="S49" s="77"/>
      <c r="T49" s="77"/>
      <c r="U49" s="82" t="str">
        <f t="shared" si="1"/>
        <v/>
      </c>
      <c r="V49" s="82" t="str">
        <f t="shared" si="4"/>
        <v/>
      </c>
    </row>
    <row r="50" spans="1:22" s="85" customFormat="1" x14ac:dyDescent="0.3">
      <c r="A50" s="78"/>
      <c r="B50" s="74"/>
      <c r="C50" s="77"/>
      <c r="D50" s="77"/>
      <c r="E50" s="77"/>
      <c r="F50" s="74"/>
      <c r="G50" s="77"/>
      <c r="H50" s="77"/>
      <c r="I50" s="79"/>
      <c r="J50" s="79"/>
      <c r="K50" s="80"/>
      <c r="L50" s="81" t="str">
        <f>IF($K50="","",VLOOKUP($K50,Table3[#All],3,FALSE))</f>
        <v/>
      </c>
      <c r="M50" s="77"/>
      <c r="N50" s="77"/>
      <c r="O50" s="77"/>
      <c r="P50" s="82" t="str">
        <f t="shared" si="3"/>
        <v/>
      </c>
      <c r="Q50" s="74"/>
      <c r="R50" s="77"/>
      <c r="S50" s="77"/>
      <c r="T50" s="77"/>
      <c r="U50" s="82" t="str">
        <f t="shared" si="1"/>
        <v/>
      </c>
      <c r="V50" s="82" t="str">
        <f t="shared" si="4"/>
        <v/>
      </c>
    </row>
    <row r="51" spans="1:22" s="85" customFormat="1" x14ac:dyDescent="0.3">
      <c r="A51" s="78"/>
      <c r="B51" s="74"/>
      <c r="C51" s="77"/>
      <c r="D51" s="77"/>
      <c r="E51" s="77"/>
      <c r="F51" s="74"/>
      <c r="G51" s="77"/>
      <c r="H51" s="77"/>
      <c r="I51" s="79"/>
      <c r="J51" s="79"/>
      <c r="K51" s="80"/>
      <c r="L51" s="81" t="str">
        <f>IF($K51="","",VLOOKUP($K51,Table3[#All],3,FALSE))</f>
        <v/>
      </c>
      <c r="M51" s="77"/>
      <c r="N51" s="77"/>
      <c r="O51" s="77"/>
      <c r="P51" s="82" t="str">
        <f t="shared" si="3"/>
        <v/>
      </c>
      <c r="Q51" s="74"/>
      <c r="R51" s="77"/>
      <c r="S51" s="77"/>
      <c r="T51" s="77"/>
      <c r="U51" s="82" t="str">
        <f t="shared" si="1"/>
        <v/>
      </c>
      <c r="V51" s="82" t="str">
        <f t="shared" si="4"/>
        <v/>
      </c>
    </row>
    <row r="52" spans="1:22" s="85" customFormat="1" x14ac:dyDescent="0.3">
      <c r="A52" s="78"/>
      <c r="B52" s="74"/>
      <c r="C52" s="77"/>
      <c r="D52" s="77"/>
      <c r="E52" s="77"/>
      <c r="F52" s="74"/>
      <c r="G52" s="77"/>
      <c r="H52" s="77"/>
      <c r="I52" s="79"/>
      <c r="J52" s="79"/>
      <c r="K52" s="80"/>
      <c r="L52" s="81" t="str">
        <f>IF($K52="","",VLOOKUP($K52,Table3[#All],3,FALSE))</f>
        <v/>
      </c>
      <c r="M52" s="77"/>
      <c r="N52" s="77"/>
      <c r="O52" s="77"/>
      <c r="P52" s="82" t="str">
        <f t="shared" si="3"/>
        <v/>
      </c>
      <c r="Q52" s="74"/>
      <c r="R52" s="77"/>
      <c r="S52" s="77"/>
      <c r="T52" s="77"/>
      <c r="U52" s="82" t="str">
        <f t="shared" si="1"/>
        <v/>
      </c>
      <c r="V52" s="82" t="str">
        <f t="shared" si="4"/>
        <v/>
      </c>
    </row>
    <row r="53" spans="1:22" s="85" customFormat="1" x14ac:dyDescent="0.3">
      <c r="A53" s="78"/>
      <c r="B53" s="74"/>
      <c r="C53" s="77"/>
      <c r="D53" s="77"/>
      <c r="E53" s="77"/>
      <c r="F53" s="74"/>
      <c r="G53" s="77"/>
      <c r="H53" s="77"/>
      <c r="I53" s="79"/>
      <c r="J53" s="79"/>
      <c r="K53" s="80"/>
      <c r="L53" s="81" t="str">
        <f>IF($K53="","",VLOOKUP($K53,Table3[#All],3,FALSE))</f>
        <v/>
      </c>
      <c r="M53" s="77"/>
      <c r="N53" s="77"/>
      <c r="O53" s="77"/>
      <c r="P53" s="82" t="str">
        <f t="shared" si="3"/>
        <v/>
      </c>
      <c r="Q53" s="74"/>
      <c r="R53" s="77"/>
      <c r="S53" s="77"/>
      <c r="T53" s="77"/>
      <c r="U53" s="82" t="str">
        <f t="shared" si="1"/>
        <v/>
      </c>
      <c r="V53" s="82" t="str">
        <f t="shared" si="4"/>
        <v/>
      </c>
    </row>
    <row r="54" spans="1:22" s="85" customFormat="1" x14ac:dyDescent="0.3">
      <c r="A54" s="78"/>
      <c r="B54" s="74"/>
      <c r="C54" s="77"/>
      <c r="D54" s="77"/>
      <c r="E54" s="77"/>
      <c r="F54" s="74"/>
      <c r="G54" s="77"/>
      <c r="H54" s="77"/>
      <c r="I54" s="79"/>
      <c r="J54" s="79"/>
      <c r="K54" s="80"/>
      <c r="L54" s="81" t="str">
        <f>IF($K54="","",VLOOKUP($K54,Table3[#All],3,FALSE))</f>
        <v/>
      </c>
      <c r="M54" s="77"/>
      <c r="N54" s="77"/>
      <c r="O54" s="77"/>
      <c r="P54" s="82" t="str">
        <f t="shared" si="3"/>
        <v/>
      </c>
      <c r="Q54" s="74"/>
      <c r="R54" s="77"/>
      <c r="S54" s="77"/>
      <c r="T54" s="77"/>
      <c r="U54" s="82" t="str">
        <f t="shared" si="1"/>
        <v/>
      </c>
      <c r="V54" s="82" t="str">
        <f t="shared" si="4"/>
        <v/>
      </c>
    </row>
    <row r="55" spans="1:22" s="85" customFormat="1" x14ac:dyDescent="0.3">
      <c r="A55" s="78"/>
      <c r="B55" s="74"/>
      <c r="C55" s="77"/>
      <c r="D55" s="77"/>
      <c r="E55" s="77"/>
      <c r="F55" s="74"/>
      <c r="G55" s="77"/>
      <c r="H55" s="77"/>
      <c r="I55" s="79"/>
      <c r="J55" s="79"/>
      <c r="K55" s="80"/>
      <c r="L55" s="81" t="str">
        <f>IF($K55="","",VLOOKUP($K55,Table3[#All],3,FALSE))</f>
        <v/>
      </c>
      <c r="M55" s="77"/>
      <c r="N55" s="77"/>
      <c r="O55" s="77"/>
      <c r="P55" s="82" t="str">
        <f t="shared" si="3"/>
        <v/>
      </c>
      <c r="Q55" s="74"/>
      <c r="R55" s="77"/>
      <c r="S55" s="77"/>
      <c r="T55" s="77"/>
      <c r="U55" s="82" t="str">
        <f t="shared" si="1"/>
        <v/>
      </c>
      <c r="V55" s="82" t="str">
        <f t="shared" si="4"/>
        <v/>
      </c>
    </row>
    <row r="56" spans="1:22" s="85" customFormat="1" x14ac:dyDescent="0.3">
      <c r="A56" s="78"/>
      <c r="B56" s="74"/>
      <c r="C56" s="77"/>
      <c r="D56" s="77"/>
      <c r="E56" s="77"/>
      <c r="F56" s="74"/>
      <c r="G56" s="77"/>
      <c r="H56" s="77"/>
      <c r="I56" s="79"/>
      <c r="J56" s="79"/>
      <c r="K56" s="80"/>
      <c r="L56" s="81" t="str">
        <f>IF($K56="","",VLOOKUP($K56,Table3[#All],3,FALSE))</f>
        <v/>
      </c>
      <c r="M56" s="77"/>
      <c r="N56" s="77"/>
      <c r="O56" s="77"/>
      <c r="P56" s="82" t="str">
        <f t="shared" si="3"/>
        <v/>
      </c>
      <c r="Q56" s="74"/>
      <c r="R56" s="77"/>
      <c r="S56" s="77"/>
      <c r="T56" s="77"/>
      <c r="U56" s="84" t="str">
        <f t="shared" si="1"/>
        <v/>
      </c>
      <c r="V56" s="82" t="str">
        <f t="shared" si="4"/>
        <v/>
      </c>
    </row>
  </sheetData>
  <sheetProtection algorithmName="SHA-512" hashValue="Hi+5tY3zX7LlgRq6cYbufEu5I2r9KGfQzXsTaPwj/OdZIK9p/DmCaw0cnF5yo1GsBzL1O2eSBKjOP+t835VgKw==" saltValue="8dG1nZmuNHvTrlIxOPLP6g==" spinCount="100000" sheet="1" deleteRows="0" selectLockedCells="1" sort="0" autoFilter="0" pivotTables="0"/>
  <protectedRanges>
    <protectedRange algorithmName="SHA-512" hashValue="2LY1I+EJfiuXxTPJA3UJueCbwQMg7cGw3hm1v+hdFOhoQBB0/p99h3rVLuCZ1TTpF+77AAkPnz/FIZzD3Yat2A==" saltValue="JnJhNNOQpXrQrHhw4BIWAA==" spinCount="100000" sqref="P7:P56" name="ARU"/>
    <protectedRange algorithmName="SHA-512" hashValue="Du1J0UXX+sSl+EUWyYw3v7TjD43RY904vQpQc6aNVtBqAqRQj9NXJuX/8gAjZ1fPx+CMg6/ODLhjCI4m+RxUwA==" saltValue="lSxcE3LiO2VJs6dZdIqvSg==" spinCount="100000" sqref="L7:L56" name="Funding Acronym"/>
  </protectedRanges>
  <mergeCells count="4">
    <mergeCell ref="Q4:S4"/>
    <mergeCell ref="H3:I3"/>
    <mergeCell ref="H4:I4"/>
    <mergeCell ref="C5:J5"/>
  </mergeCells>
  <phoneticPr fontId="13" type="noConversion"/>
  <conditionalFormatting sqref="F3">
    <cfRule type="containsBlanks" dxfId="55" priority="122">
      <formula>LEN(TRIM(F3))=0</formula>
    </cfRule>
  </conditionalFormatting>
  <conditionalFormatting sqref="R2">
    <cfRule type="expression" priority="134">
      <formula>LEN(R7)&lt;&gt;15</formula>
    </cfRule>
  </conditionalFormatting>
  <conditionalFormatting sqref="R57:R1048492">
    <cfRule type="expression" priority="11">
      <formula>LEN(R62)&lt;&gt;15</formula>
    </cfRule>
  </conditionalFormatting>
  <conditionalFormatting sqref="R1048493:R1048576">
    <cfRule type="expression" priority="217">
      <formula>LEN(R2)&lt;&gt;15</formula>
    </cfRule>
  </conditionalFormatting>
  <conditionalFormatting sqref="N7:N56">
    <cfRule type="expression" dxfId="54" priority="2">
      <formula>U7="Invalid"</formula>
    </cfRule>
  </conditionalFormatting>
  <conditionalFormatting sqref="M7:M56">
    <cfRule type="expression" dxfId="53" priority="1">
      <formula>U7="invalid"</formula>
    </cfRule>
  </conditionalFormatting>
  <dataValidations count="14">
    <dataValidation type="textLength" operator="lessThanOrEqual" allowBlank="1" showInputMessage="1" showErrorMessage="1" errorTitle="MAXIMUM LENGTH" error="MAXIMUM FIELD LENGTH EXCEEDED." sqref="G7:G56 C7:C56" xr:uid="{00000000-0002-0000-0200-000004000000}">
      <formula1>60</formula1>
    </dataValidation>
    <dataValidation type="textLength" operator="lessThanOrEqual" allowBlank="1" showInputMessage="1" showErrorMessage="1" errorTitle="MAXIMUM LENGTH" error="MAXIMUM FIELD LENGTH EXCEEDED." sqref="D7:D56 H7:H56" xr:uid="{00000000-0002-0000-0200-000006000000}">
      <formula1>15</formula1>
    </dataValidation>
    <dataValidation type="list" showInputMessage="1" showErrorMessage="1" error="Please choose a valid option from drop down list" sqref="M7:M56" xr:uid="{00000000-0002-0000-0200-000000000000}">
      <formula1>Appropriation_Classification</formula1>
    </dataValidation>
    <dataValidation type="list" showInputMessage="1" showErrorMessage="1" error="Please choose valid item from drop-down list" sqref="N7:N56" xr:uid="{00000000-0002-0000-0200-000001000000}">
      <formula1>Appropriation_Class</formula1>
    </dataValidation>
    <dataValidation type="list" showInputMessage="1" showErrorMessage="1" error="use valid choice from drop down" sqref="O7:O56" xr:uid="{00000000-0002-0000-0200-000002000000}">
      <formula1>Appropriation_Category</formula1>
    </dataValidation>
    <dataValidation type="list" showInputMessage="1" showErrorMessage="1" error="use valid choice from drop-down list_x000a_" sqref="E7:E56 A7:A56" xr:uid="{00000000-0002-0000-0200-000003000000}">
      <formula1>"New,Existing"</formula1>
    </dataValidation>
    <dataValidation type="custom" allowBlank="1" showInputMessage="1" showErrorMessage="1" errorTitle="ERROR" error="Appropriation group must start with department alpha character and be four characters in length." sqref="B7:B56" xr:uid="{AE9B75D2-2E33-4191-B8C1-24690E3353AF}">
      <formula1>AND(LEN(B7)=4,EXACT(LEFT(B7,1),VLOOKUP(agency,DEPT,4,FALSE)))</formula1>
    </dataValidation>
    <dataValidation type="date" operator="greaterThan" showInputMessage="1" showErrorMessage="1" error="Insert the date request is being sent to DOF" sqref="H4" xr:uid="{06C7BEBC-5928-4902-A955-F2CF6966BD78}">
      <formula1>44562</formula1>
    </dataValidation>
    <dataValidation type="custom" allowBlank="1" showInputMessage="1" showErrorMessage="1" errorTitle="ERROR" error="Appropriation type must start with department alpha character and be four characters in length." sqref="F7:F56" xr:uid="{2653B5E2-C8C4-4EB1-82D0-54516E3D045C}">
      <formula1>AND(LEN(F7)=4,EXACT(LEFT(F7,1),VLOOKUP(agency,DEPT,4,FALSE)))</formula1>
    </dataValidation>
    <dataValidation type="date" operator="greaterThan" allowBlank="1" showInputMessage="1" showErrorMessage="1" error="End date must be greater than start date." sqref="J7:J56" xr:uid="{865B782B-D69E-4AC0-A112-FA5E09664761}">
      <formula1>I7</formula1>
    </dataValidation>
    <dataValidation type="custom" allowBlank="1" showInputMessage="1" showErrorMessage="1" errorTitle="ERROR" error="Appropriation Unit Name must end with Fund Code Acronym and is limited to 60 characters in length." sqref="Q7:Q56" xr:uid="{24537C61-F242-4C40-9068-7E999526520F}">
      <formula1>AND(LEN(Q7)&lt;=60,ISNUMBER(FIND(L7,Q7)))</formula1>
    </dataValidation>
    <dataValidation type="date" operator="greaterThan" allowBlank="1" showInputMessage="1" showErrorMessage="1" sqref="J57:J1048576" xr:uid="{A3C3689D-5BB3-4420-ABF6-362566819DC5}">
      <formula1>I57</formula1>
    </dataValidation>
    <dataValidation type="textLength" operator="lessThanOrEqual" allowBlank="1" showInputMessage="1" showErrorMessage="1" errorTitle="ERROR" error="Appropriation Short Name is limited to 15 characters in length." sqref="R7:R56" xr:uid="{3ED48291-8C03-49A5-8C32-8275F1F08635}">
      <formula1>15</formula1>
    </dataValidation>
    <dataValidation type="textLength" operator="lessThanOrEqual" allowBlank="1" showInputMessage="1" showErrorMessage="1" errorTitle="MAXIMUM LENGTH" error="MAXIMUM FIELD LENGTH EXCEEDED." sqref="P7:P56 S7:U56" xr:uid="{00000000-0002-0000-0200-000008000000}">
      <formula1>100</formula1>
    </dataValidation>
  </dataValidations>
  <hyperlinks>
    <hyperlink ref="C5:J5" r:id="rId1" display="Please see example file at https://doa.alaska.gov/dof/forms/resource/APPR-ADD-CHG-Example.xlsx for further guidance on how to complete this worksheet." xr:uid="{4F5EC27D-E07B-4106-9EA4-77E0E1A5E0BC}"/>
  </hyperlinks>
  <pageMargins left="0.5" right="0.5" top="0.75" bottom="0.5" header="0.3" footer="0.3"/>
  <pageSetup paperSize="5" scale="85" fitToWidth="0" fitToHeight="0" orientation="landscape" r:id="rId2"/>
  <headerFooter>
    <oddFooter>&amp;L&amp;10Page &amp;P of &amp;N&amp;R&amp;10Revised 05/08/2023</oddFooter>
  </headerFooter>
  <drawing r:id="rId3"/>
  <legacyDrawing r:id="rId4"/>
  <tableParts count="1">
    <tablePart r:id="rId5"/>
  </tableParts>
  <extLst>
    <ext xmlns:x14="http://schemas.microsoft.com/office/spreadsheetml/2009/9/main" uri="{CCE6A557-97BC-4b89-ADB6-D9C93CAAB3DF}">
      <x14:dataValidations xmlns:xm="http://schemas.microsoft.com/office/excel/2006/main" count="2">
        <x14:dataValidation type="list" showInputMessage="1" showErrorMessage="1" xr:uid="{B494946A-9DEC-43A7-9018-88ED93D7A8F5}">
          <x14:formula1>
            <xm:f>Reference!$C$3:$C$21</xm:f>
          </x14:formula1>
          <xm:sqref>F3</xm:sqref>
        </x14:dataValidation>
        <x14:dataValidation type="list" allowBlank="1" showInputMessage="1" showErrorMessage="1" xr:uid="{5F895CD2-382B-447B-A56B-B6443B0DA96D}">
          <x14:formula1>
            <xm:f>Reference!$H$3:$H$181</xm:f>
          </x14:formula1>
          <xm:sqref>K7:K56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DCE4-39C0-4105-834E-16427B0FEB0C}">
  <dimension ref="A1"/>
  <sheetViews>
    <sheetView showGridLines="0" workbookViewId="0">
      <selection activeCell="A3" sqref="A3"/>
    </sheetView>
  </sheetViews>
  <sheetFormatPr defaultColWidth="8.88671875" defaultRowHeight="14.4" x14ac:dyDescent="0.3"/>
  <sheetData>
    <row r="1" spans="1:1" ht="15.6" x14ac:dyDescent="0.3">
      <c r="A1" s="73" t="s">
        <v>101</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9A33-EF21-4A2A-A270-8A8DF13C638F}">
  <dimension ref="A1:B10"/>
  <sheetViews>
    <sheetView showGridLines="0" workbookViewId="0">
      <selection activeCell="A16" sqref="A16"/>
    </sheetView>
  </sheetViews>
  <sheetFormatPr defaultColWidth="8.88671875" defaultRowHeight="15.6" x14ac:dyDescent="0.3"/>
  <cols>
    <col min="1" max="1" width="47.109375" style="33" customWidth="1"/>
    <col min="2" max="16384" width="8.88671875" style="33"/>
  </cols>
  <sheetData>
    <row r="1" spans="1:2" ht="21" x14ac:dyDescent="0.4">
      <c r="A1" s="51" t="s">
        <v>97</v>
      </c>
    </row>
    <row r="2" spans="1:2" x14ac:dyDescent="0.3">
      <c r="A2" s="52" t="s">
        <v>93</v>
      </c>
    </row>
    <row r="3" spans="1:2" x14ac:dyDescent="0.3">
      <c r="A3" s="52" t="s">
        <v>94</v>
      </c>
    </row>
    <row r="5" spans="1:2" ht="21" x14ac:dyDescent="0.4">
      <c r="A5" s="51" t="s">
        <v>95</v>
      </c>
    </row>
    <row r="6" spans="1:2" x14ac:dyDescent="0.3">
      <c r="A6" s="52" t="s">
        <v>96</v>
      </c>
    </row>
    <row r="8" spans="1:2" ht="21" x14ac:dyDescent="0.4">
      <c r="A8" s="51" t="s">
        <v>638</v>
      </c>
    </row>
    <row r="9" spans="1:2" x14ac:dyDescent="0.3">
      <c r="A9" s="52" t="s">
        <v>637</v>
      </c>
      <c r="B9" s="33" t="s">
        <v>640</v>
      </c>
    </row>
    <row r="10" spans="1:2" x14ac:dyDescent="0.3">
      <c r="A10" s="52" t="s">
        <v>639</v>
      </c>
      <c r="B10" s="33" t="s">
        <v>641</v>
      </c>
    </row>
  </sheetData>
  <hyperlinks>
    <hyperlink ref="A2" r:id="rId1" xr:uid="{238C97FD-95C7-40A2-AFB5-CDF2CCFDCB2B}"/>
    <hyperlink ref="A3" r:id="rId2" xr:uid="{C42A4F10-168C-4631-A416-37A5CDCF443D}"/>
    <hyperlink ref="A6" r:id="rId3" xr:uid="{71C2C614-5E39-4059-AF8F-3E4F3FA74C05}"/>
    <hyperlink ref="A9" r:id="rId4" xr:uid="{B8FAED2A-52D0-402B-B365-FE989693C11C}"/>
    <hyperlink ref="A10" r:id="rId5" xr:uid="{82413B89-18A8-4D4E-8580-A69CC941FDD7}"/>
  </hyperlinks>
  <pageMargins left="0.7" right="0.7" top="0.75" bottom="0.75" header="0.3" footer="0.3"/>
  <pageSetup orientation="portrait" verticalDpi="0"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1"/>
  <sheetViews>
    <sheetView workbookViewId="0">
      <selection activeCell="F8" sqref="F8"/>
    </sheetView>
  </sheetViews>
  <sheetFormatPr defaultColWidth="8.88671875" defaultRowHeight="15.6" x14ac:dyDescent="0.3"/>
  <cols>
    <col min="1" max="1" width="39.77734375" style="33" customWidth="1"/>
    <col min="2" max="2" width="6.21875" style="33" customWidth="1"/>
    <col min="3" max="3" width="11.44140625" style="33" customWidth="1"/>
    <col min="4" max="4" width="8.21875" style="33" customWidth="1"/>
    <col min="5" max="5" width="57.21875" style="53" customWidth="1"/>
    <col min="6" max="6" width="13.21875" style="33" customWidth="1"/>
    <col min="7" max="7" width="6.77734375" style="33" customWidth="1"/>
    <col min="8" max="8" width="12.109375" style="69" customWidth="1"/>
    <col min="9" max="9" width="15.33203125" style="33" customWidth="1"/>
    <col min="10" max="10" width="10.88671875" style="33" customWidth="1"/>
    <col min="11" max="11" width="49.6640625" style="33" customWidth="1"/>
    <col min="12" max="12" width="12.88671875" style="33" customWidth="1"/>
    <col min="13" max="13" width="8.88671875" style="33" customWidth="1"/>
    <col min="14" max="14" width="7.33203125" style="33" customWidth="1"/>
    <col min="15" max="16384" width="8.88671875" style="33"/>
  </cols>
  <sheetData>
    <row r="1" spans="1:14" x14ac:dyDescent="0.3">
      <c r="A1" s="39" t="s">
        <v>3</v>
      </c>
      <c r="C1" s="54" t="s">
        <v>16</v>
      </c>
      <c r="D1" s="54"/>
      <c r="E1" s="55"/>
      <c r="F1" s="54"/>
    </row>
    <row r="2" spans="1:14" ht="28.8" x14ac:dyDescent="0.3">
      <c r="A2" s="33" t="s">
        <v>75</v>
      </c>
      <c r="C2" s="56" t="s">
        <v>19</v>
      </c>
      <c r="D2" s="56" t="s">
        <v>670</v>
      </c>
      <c r="E2" s="56" t="s">
        <v>17</v>
      </c>
      <c r="F2" s="56" t="s">
        <v>18</v>
      </c>
      <c r="H2" s="66" t="s">
        <v>102</v>
      </c>
      <c r="I2" s="67" t="s">
        <v>103</v>
      </c>
      <c r="J2" s="67" t="s">
        <v>20</v>
      </c>
      <c r="K2" s="67" t="s">
        <v>104</v>
      </c>
      <c r="L2" s="67" t="s">
        <v>105</v>
      </c>
      <c r="M2" s="67" t="s">
        <v>671</v>
      </c>
      <c r="N2" s="68" t="s">
        <v>106</v>
      </c>
    </row>
    <row r="3" spans="1:14" x14ac:dyDescent="0.3">
      <c r="A3" s="33" t="s">
        <v>1</v>
      </c>
      <c r="C3" s="57" t="s">
        <v>24</v>
      </c>
      <c r="D3" s="58" t="s">
        <v>21</v>
      </c>
      <c r="E3" s="59" t="s">
        <v>22</v>
      </c>
      <c r="F3" s="57" t="s">
        <v>23</v>
      </c>
      <c r="H3" s="70">
        <v>1001</v>
      </c>
      <c r="I3" s="34" t="s">
        <v>107</v>
      </c>
      <c r="J3" s="34" t="s">
        <v>108</v>
      </c>
      <c r="K3" s="34" t="s">
        <v>109</v>
      </c>
      <c r="L3" s="35">
        <v>6001</v>
      </c>
      <c r="M3" s="35">
        <v>1001</v>
      </c>
      <c r="N3" s="61" t="s">
        <v>27</v>
      </c>
    </row>
    <row r="4" spans="1:14" x14ac:dyDescent="0.3">
      <c r="A4" s="33" t="s">
        <v>15</v>
      </c>
      <c r="C4" s="57" t="s">
        <v>28</v>
      </c>
      <c r="D4" s="58" t="s">
        <v>25</v>
      </c>
      <c r="E4" s="59" t="s">
        <v>26</v>
      </c>
      <c r="F4" s="57" t="s">
        <v>27</v>
      </c>
      <c r="H4" s="70">
        <v>1002</v>
      </c>
      <c r="I4" s="34" t="s">
        <v>110</v>
      </c>
      <c r="J4" s="34" t="s">
        <v>111</v>
      </c>
      <c r="K4" s="34" t="s">
        <v>112</v>
      </c>
      <c r="L4" s="35">
        <v>5002</v>
      </c>
      <c r="M4" s="35"/>
      <c r="N4" s="61" t="s">
        <v>70</v>
      </c>
    </row>
    <row r="5" spans="1:14" x14ac:dyDescent="0.3">
      <c r="A5" s="33" t="s">
        <v>2</v>
      </c>
      <c r="C5" s="57" t="s">
        <v>32</v>
      </c>
      <c r="D5" s="58" t="s">
        <v>29</v>
      </c>
      <c r="E5" s="59" t="s">
        <v>30</v>
      </c>
      <c r="F5" s="57" t="s">
        <v>31</v>
      </c>
      <c r="H5" s="70">
        <v>1003</v>
      </c>
      <c r="I5" s="36" t="s">
        <v>113</v>
      </c>
      <c r="J5" s="36" t="s">
        <v>114</v>
      </c>
      <c r="K5" s="36" t="s">
        <v>113</v>
      </c>
      <c r="L5" s="35">
        <v>6003</v>
      </c>
      <c r="M5" s="35">
        <v>1004</v>
      </c>
      <c r="N5" s="61" t="s">
        <v>39</v>
      </c>
    </row>
    <row r="6" spans="1:14" x14ac:dyDescent="0.3">
      <c r="A6" s="33" t="s">
        <v>76</v>
      </c>
      <c r="C6" s="57" t="s">
        <v>36</v>
      </c>
      <c r="D6" s="58" t="s">
        <v>33</v>
      </c>
      <c r="E6" s="59" t="s">
        <v>34</v>
      </c>
      <c r="F6" s="57" t="s">
        <v>35</v>
      </c>
      <c r="H6" s="70">
        <v>1004</v>
      </c>
      <c r="I6" s="34" t="s">
        <v>115</v>
      </c>
      <c r="J6" s="36" t="s">
        <v>116</v>
      </c>
      <c r="K6" s="34" t="s">
        <v>117</v>
      </c>
      <c r="L6" s="35">
        <v>6004</v>
      </c>
      <c r="M6" s="35">
        <v>1004</v>
      </c>
      <c r="N6" s="61" t="s">
        <v>27</v>
      </c>
    </row>
    <row r="7" spans="1:14" x14ac:dyDescent="0.3">
      <c r="C7" s="57" t="s">
        <v>664</v>
      </c>
      <c r="D7" s="58" t="s">
        <v>37</v>
      </c>
      <c r="E7" s="59" t="s">
        <v>38</v>
      </c>
      <c r="F7" s="57" t="s">
        <v>39</v>
      </c>
      <c r="H7" s="70" t="s">
        <v>118</v>
      </c>
      <c r="I7" s="34" t="s">
        <v>119</v>
      </c>
      <c r="J7" s="36" t="s">
        <v>120</v>
      </c>
      <c r="K7" s="34" t="s">
        <v>121</v>
      </c>
      <c r="L7" s="35">
        <v>5004</v>
      </c>
      <c r="M7" s="35"/>
      <c r="N7" s="61" t="s">
        <v>70</v>
      </c>
    </row>
    <row r="8" spans="1:14" x14ac:dyDescent="0.3">
      <c r="A8" s="39" t="s">
        <v>4</v>
      </c>
      <c r="C8" s="57" t="s">
        <v>665</v>
      </c>
      <c r="D8" s="58" t="s">
        <v>40</v>
      </c>
      <c r="E8" s="59" t="s">
        <v>41</v>
      </c>
      <c r="F8" s="57" t="s">
        <v>42</v>
      </c>
      <c r="H8" s="70">
        <v>1005</v>
      </c>
      <c r="I8" s="36" t="s">
        <v>122</v>
      </c>
      <c r="J8" s="36" t="s">
        <v>123</v>
      </c>
      <c r="K8" s="36" t="s">
        <v>124</v>
      </c>
      <c r="L8" s="35">
        <v>5005</v>
      </c>
      <c r="M8" s="35"/>
      <c r="N8" s="61" t="s">
        <v>70</v>
      </c>
    </row>
    <row r="9" spans="1:14" x14ac:dyDescent="0.3">
      <c r="A9" s="33" t="s">
        <v>0</v>
      </c>
      <c r="C9" s="57" t="s">
        <v>666</v>
      </c>
      <c r="D9" s="58" t="s">
        <v>43</v>
      </c>
      <c r="E9" s="59" t="s">
        <v>44</v>
      </c>
      <c r="F9" s="57" t="s">
        <v>45</v>
      </c>
      <c r="H9" s="70">
        <v>1007</v>
      </c>
      <c r="I9" s="34" t="s">
        <v>125</v>
      </c>
      <c r="J9" s="36" t="s">
        <v>126</v>
      </c>
      <c r="K9" s="34" t="s">
        <v>127</v>
      </c>
      <c r="L9" s="35">
        <v>5007</v>
      </c>
      <c r="M9" s="35"/>
      <c r="N9" s="61" t="s">
        <v>70</v>
      </c>
    </row>
    <row r="10" spans="1:14" x14ac:dyDescent="0.3">
      <c r="A10" s="33" t="s">
        <v>5</v>
      </c>
      <c r="C10" s="57" t="s">
        <v>667</v>
      </c>
      <c r="D10" s="58" t="s">
        <v>46</v>
      </c>
      <c r="E10" s="59" t="s">
        <v>47</v>
      </c>
      <c r="F10" s="57" t="s">
        <v>48</v>
      </c>
      <c r="H10" s="70">
        <v>1008</v>
      </c>
      <c r="I10" s="34" t="s">
        <v>128</v>
      </c>
      <c r="J10" s="36" t="s">
        <v>129</v>
      </c>
      <c r="K10" s="34" t="s">
        <v>130</v>
      </c>
      <c r="L10" s="35">
        <v>6008</v>
      </c>
      <c r="M10" s="35"/>
      <c r="N10" s="61" t="s">
        <v>45</v>
      </c>
    </row>
    <row r="11" spans="1:14" x14ac:dyDescent="0.3">
      <c r="C11" s="57" t="s">
        <v>51</v>
      </c>
      <c r="D11" s="60" t="s">
        <v>98</v>
      </c>
      <c r="E11" s="59" t="s">
        <v>49</v>
      </c>
      <c r="F11" s="57" t="s">
        <v>50</v>
      </c>
      <c r="H11" s="70">
        <v>1009</v>
      </c>
      <c r="I11" s="34" t="s">
        <v>131</v>
      </c>
      <c r="J11" s="36" t="s">
        <v>132</v>
      </c>
      <c r="K11" s="34" t="s">
        <v>133</v>
      </c>
      <c r="L11" s="35">
        <v>5009</v>
      </c>
      <c r="M11" s="35"/>
      <c r="N11" s="61" t="s">
        <v>70</v>
      </c>
    </row>
    <row r="12" spans="1:14" x14ac:dyDescent="0.3">
      <c r="A12" s="39" t="s">
        <v>6</v>
      </c>
      <c r="C12" s="57" t="s">
        <v>54</v>
      </c>
      <c r="D12" s="60">
        <v>11</v>
      </c>
      <c r="E12" s="59" t="s">
        <v>52</v>
      </c>
      <c r="F12" s="57" t="s">
        <v>53</v>
      </c>
      <c r="H12" s="70">
        <v>1012</v>
      </c>
      <c r="I12" s="34" t="s">
        <v>134</v>
      </c>
      <c r="J12" s="36" t="s">
        <v>135</v>
      </c>
      <c r="K12" s="34" t="s">
        <v>136</v>
      </c>
      <c r="L12" s="35">
        <v>6012</v>
      </c>
      <c r="M12" s="35">
        <v>1012</v>
      </c>
      <c r="N12" s="61" t="s">
        <v>27</v>
      </c>
    </row>
    <row r="13" spans="1:14" x14ac:dyDescent="0.3">
      <c r="A13" s="33" t="s">
        <v>7</v>
      </c>
      <c r="C13" s="57" t="s">
        <v>57</v>
      </c>
      <c r="D13" s="60">
        <v>12</v>
      </c>
      <c r="E13" s="59" t="s">
        <v>55</v>
      </c>
      <c r="F13" s="57" t="s">
        <v>56</v>
      </c>
      <c r="H13" s="70">
        <v>1013</v>
      </c>
      <c r="I13" s="34" t="s">
        <v>137</v>
      </c>
      <c r="J13" s="36" t="s">
        <v>138</v>
      </c>
      <c r="K13" s="36" t="s">
        <v>139</v>
      </c>
      <c r="L13" s="35">
        <v>6013</v>
      </c>
      <c r="M13" s="35">
        <v>1013</v>
      </c>
      <c r="N13" s="61" t="s">
        <v>27</v>
      </c>
    </row>
    <row r="14" spans="1:14" x14ac:dyDescent="0.3">
      <c r="A14" s="33" t="s">
        <v>8</v>
      </c>
      <c r="C14" s="57" t="s">
        <v>80</v>
      </c>
      <c r="D14" s="60">
        <v>16</v>
      </c>
      <c r="E14" s="59" t="s">
        <v>78</v>
      </c>
      <c r="F14" s="57" t="s">
        <v>81</v>
      </c>
      <c r="H14" s="70">
        <v>1014</v>
      </c>
      <c r="I14" s="34" t="s">
        <v>140</v>
      </c>
      <c r="J14" s="36" t="s">
        <v>141</v>
      </c>
      <c r="K14" s="34" t="s">
        <v>142</v>
      </c>
      <c r="L14" s="35">
        <v>6014</v>
      </c>
      <c r="M14" s="35">
        <v>1014</v>
      </c>
      <c r="N14" s="61" t="s">
        <v>27</v>
      </c>
    </row>
    <row r="15" spans="1:14" x14ac:dyDescent="0.3">
      <c r="A15" s="33" t="s">
        <v>9</v>
      </c>
      <c r="C15" s="57" t="s">
        <v>60</v>
      </c>
      <c r="D15" s="60">
        <v>18</v>
      </c>
      <c r="E15" s="59" t="s">
        <v>58</v>
      </c>
      <c r="F15" s="57" t="s">
        <v>59</v>
      </c>
      <c r="H15" s="70">
        <v>1016</v>
      </c>
      <c r="I15" s="34" t="s">
        <v>143</v>
      </c>
      <c r="J15" s="36" t="s">
        <v>144</v>
      </c>
      <c r="K15" s="34" t="s">
        <v>145</v>
      </c>
      <c r="L15" s="35">
        <v>5016</v>
      </c>
      <c r="M15" s="35"/>
      <c r="N15" s="61" t="s">
        <v>70</v>
      </c>
    </row>
    <row r="16" spans="1:14" x14ac:dyDescent="0.3">
      <c r="A16" s="33" t="s">
        <v>10</v>
      </c>
      <c r="C16" s="57" t="s">
        <v>63</v>
      </c>
      <c r="D16" s="60">
        <v>20</v>
      </c>
      <c r="E16" s="59" t="s">
        <v>61</v>
      </c>
      <c r="F16" s="57" t="s">
        <v>62</v>
      </c>
      <c r="H16" s="70">
        <v>1017</v>
      </c>
      <c r="I16" s="34" t="s">
        <v>146</v>
      </c>
      <c r="J16" s="36" t="s">
        <v>147</v>
      </c>
      <c r="K16" s="34" t="s">
        <v>148</v>
      </c>
      <c r="L16" s="35">
        <v>6017</v>
      </c>
      <c r="M16" s="35"/>
      <c r="N16" s="61" t="s">
        <v>45</v>
      </c>
    </row>
    <row r="17" spans="1:14" x14ac:dyDescent="0.3">
      <c r="A17" s="33" t="s">
        <v>642</v>
      </c>
      <c r="C17" s="57" t="s">
        <v>668</v>
      </c>
      <c r="D17" s="60">
        <v>25</v>
      </c>
      <c r="E17" s="59" t="s">
        <v>64</v>
      </c>
      <c r="F17" s="57" t="s">
        <v>65</v>
      </c>
      <c r="H17" s="70">
        <v>1018</v>
      </c>
      <c r="I17" s="34" t="s">
        <v>149</v>
      </c>
      <c r="J17" s="36" t="s">
        <v>149</v>
      </c>
      <c r="K17" s="34" t="s">
        <v>150</v>
      </c>
      <c r="L17" s="35">
        <v>6018</v>
      </c>
      <c r="M17" s="35"/>
      <c r="N17" s="61" t="s">
        <v>45</v>
      </c>
    </row>
    <row r="18" spans="1:14" x14ac:dyDescent="0.3">
      <c r="A18" s="33" t="s">
        <v>11</v>
      </c>
      <c r="C18" s="57" t="s">
        <v>669</v>
      </c>
      <c r="D18" s="60">
        <v>26</v>
      </c>
      <c r="E18" s="59" t="s">
        <v>79</v>
      </c>
      <c r="F18" s="57" t="s">
        <v>82</v>
      </c>
      <c r="H18" s="70">
        <v>1019</v>
      </c>
      <c r="I18" s="34" t="s">
        <v>151</v>
      </c>
      <c r="J18" s="36" t="s">
        <v>152</v>
      </c>
      <c r="K18" s="34" t="s">
        <v>153</v>
      </c>
      <c r="L18" s="35">
        <v>6019</v>
      </c>
      <c r="M18" s="35">
        <v>1019</v>
      </c>
      <c r="N18" s="61" t="s">
        <v>27</v>
      </c>
    </row>
    <row r="19" spans="1:14" x14ac:dyDescent="0.3">
      <c r="A19" s="33" t="s">
        <v>77</v>
      </c>
      <c r="C19" s="57" t="s">
        <v>68</v>
      </c>
      <c r="D19" s="60">
        <v>30</v>
      </c>
      <c r="E19" s="59" t="s">
        <v>66</v>
      </c>
      <c r="F19" s="57" t="s">
        <v>67</v>
      </c>
      <c r="H19" s="70">
        <v>1021</v>
      </c>
      <c r="I19" s="34" t="s">
        <v>154</v>
      </c>
      <c r="J19" s="36" t="s">
        <v>155</v>
      </c>
      <c r="K19" s="34" t="s">
        <v>156</v>
      </c>
      <c r="L19" s="35">
        <v>6021</v>
      </c>
      <c r="M19" s="35">
        <v>1021</v>
      </c>
      <c r="N19" s="61" t="s">
        <v>27</v>
      </c>
    </row>
    <row r="20" spans="1:14" x14ac:dyDescent="0.3">
      <c r="A20" s="33" t="s">
        <v>12</v>
      </c>
      <c r="C20" s="57" t="s">
        <v>71</v>
      </c>
      <c r="D20" s="60">
        <v>41</v>
      </c>
      <c r="E20" s="59" t="s">
        <v>69</v>
      </c>
      <c r="F20" s="57" t="s">
        <v>70</v>
      </c>
      <c r="H20" s="70">
        <v>1023</v>
      </c>
      <c r="I20" s="34" t="s">
        <v>157</v>
      </c>
      <c r="J20" s="36" t="s">
        <v>158</v>
      </c>
      <c r="K20" s="34" t="s">
        <v>159</v>
      </c>
      <c r="L20" s="35">
        <v>6023</v>
      </c>
      <c r="M20" s="35">
        <v>1023</v>
      </c>
      <c r="N20" s="61" t="s">
        <v>27</v>
      </c>
    </row>
    <row r="21" spans="1:14" x14ac:dyDescent="0.3">
      <c r="A21" s="33" t="s">
        <v>13</v>
      </c>
      <c r="C21" s="57" t="s">
        <v>74</v>
      </c>
      <c r="D21" s="60">
        <v>45</v>
      </c>
      <c r="E21" s="59" t="s">
        <v>72</v>
      </c>
      <c r="F21" s="57" t="s">
        <v>73</v>
      </c>
      <c r="H21" s="70">
        <v>1024</v>
      </c>
      <c r="I21" s="34" t="s">
        <v>160</v>
      </c>
      <c r="J21" s="36" t="s">
        <v>161</v>
      </c>
      <c r="K21" s="34" t="s">
        <v>162</v>
      </c>
      <c r="L21" s="35">
        <v>6024</v>
      </c>
      <c r="M21" s="35"/>
      <c r="N21" s="61" t="s">
        <v>45</v>
      </c>
    </row>
    <row r="22" spans="1:14" x14ac:dyDescent="0.3">
      <c r="A22" s="33" t="s">
        <v>14</v>
      </c>
      <c r="H22" s="70">
        <v>1026</v>
      </c>
      <c r="I22" s="34" t="s">
        <v>163</v>
      </c>
      <c r="J22" s="36" t="s">
        <v>164</v>
      </c>
      <c r="K22" s="34" t="s">
        <v>165</v>
      </c>
      <c r="L22" s="35">
        <v>6026</v>
      </c>
      <c r="M22" s="35">
        <v>1026</v>
      </c>
      <c r="N22" s="61" t="s">
        <v>27</v>
      </c>
    </row>
    <row r="23" spans="1:14" x14ac:dyDescent="0.3">
      <c r="H23" s="70">
        <v>1027</v>
      </c>
      <c r="I23" s="34" t="s">
        <v>166</v>
      </c>
      <c r="J23" s="36" t="s">
        <v>167</v>
      </c>
      <c r="K23" s="34" t="s">
        <v>168</v>
      </c>
      <c r="L23" s="35">
        <v>6027</v>
      </c>
      <c r="M23" s="35">
        <v>1027</v>
      </c>
      <c r="N23" s="61" t="s">
        <v>27</v>
      </c>
    </row>
    <row r="24" spans="1:14" x14ac:dyDescent="0.3">
      <c r="H24" s="70">
        <v>1029</v>
      </c>
      <c r="I24" s="34" t="s">
        <v>169</v>
      </c>
      <c r="J24" s="36" t="s">
        <v>170</v>
      </c>
      <c r="K24" s="34" t="s">
        <v>171</v>
      </c>
      <c r="L24" s="35">
        <v>6029</v>
      </c>
      <c r="M24" s="35"/>
      <c r="N24" s="61" t="s">
        <v>45</v>
      </c>
    </row>
    <row r="25" spans="1:14" x14ac:dyDescent="0.3">
      <c r="H25" s="70">
        <v>1030</v>
      </c>
      <c r="I25" s="34" t="s">
        <v>172</v>
      </c>
      <c r="J25" s="36" t="s">
        <v>173</v>
      </c>
      <c r="K25" s="34" t="s">
        <v>174</v>
      </c>
      <c r="L25" s="35">
        <v>6030</v>
      </c>
      <c r="M25" s="35">
        <v>1030</v>
      </c>
      <c r="N25" s="61" t="s">
        <v>27</v>
      </c>
    </row>
    <row r="26" spans="1:14" x14ac:dyDescent="0.3">
      <c r="H26" s="70">
        <v>1031</v>
      </c>
      <c r="I26" s="34" t="s">
        <v>175</v>
      </c>
      <c r="J26" s="36" t="s">
        <v>176</v>
      </c>
      <c r="K26" s="34" t="s">
        <v>177</v>
      </c>
      <c r="L26" s="35">
        <v>6031</v>
      </c>
      <c r="M26" s="35">
        <v>1031</v>
      </c>
      <c r="N26" s="61" t="s">
        <v>27</v>
      </c>
    </row>
    <row r="27" spans="1:14" x14ac:dyDescent="0.3">
      <c r="H27" s="70">
        <v>1032</v>
      </c>
      <c r="I27" s="34" t="s">
        <v>178</v>
      </c>
      <c r="J27" s="36" t="s">
        <v>179</v>
      </c>
      <c r="K27" s="34" t="s">
        <v>180</v>
      </c>
      <c r="L27" s="35">
        <v>6032</v>
      </c>
      <c r="M27" s="35">
        <v>1032</v>
      </c>
      <c r="N27" s="61" t="s">
        <v>27</v>
      </c>
    </row>
    <row r="28" spans="1:14" x14ac:dyDescent="0.3">
      <c r="H28" s="70">
        <v>1033</v>
      </c>
      <c r="I28" s="34" t="s">
        <v>181</v>
      </c>
      <c r="J28" s="36" t="s">
        <v>182</v>
      </c>
      <c r="K28" s="34" t="s">
        <v>183</v>
      </c>
      <c r="L28" s="35">
        <v>6033</v>
      </c>
      <c r="M28" s="35">
        <v>1033</v>
      </c>
      <c r="N28" s="61" t="s">
        <v>27</v>
      </c>
    </row>
    <row r="29" spans="1:14" x14ac:dyDescent="0.3">
      <c r="H29" s="70">
        <v>1034</v>
      </c>
      <c r="I29" s="34" t="s">
        <v>184</v>
      </c>
      <c r="J29" s="36" t="s">
        <v>185</v>
      </c>
      <c r="K29" s="34" t="s">
        <v>186</v>
      </c>
      <c r="L29" s="35">
        <v>6034</v>
      </c>
      <c r="M29" s="35"/>
      <c r="N29" s="61" t="s">
        <v>45</v>
      </c>
    </row>
    <row r="30" spans="1:14" x14ac:dyDescent="0.3">
      <c r="H30" s="70">
        <v>1035</v>
      </c>
      <c r="I30" s="34" t="s">
        <v>187</v>
      </c>
      <c r="J30" s="36" t="s">
        <v>188</v>
      </c>
      <c r="K30" s="34" t="s">
        <v>189</v>
      </c>
      <c r="L30" s="35">
        <v>6035</v>
      </c>
      <c r="M30" s="35">
        <v>1035</v>
      </c>
      <c r="N30" s="61" t="s">
        <v>27</v>
      </c>
    </row>
    <row r="31" spans="1:14" x14ac:dyDescent="0.3">
      <c r="H31" s="70">
        <v>1036</v>
      </c>
      <c r="I31" s="34" t="s">
        <v>190</v>
      </c>
      <c r="J31" s="36" t="s">
        <v>191</v>
      </c>
      <c r="K31" s="36" t="s">
        <v>192</v>
      </c>
      <c r="L31" s="35">
        <v>6036</v>
      </c>
      <c r="M31" s="35">
        <v>1036</v>
      </c>
      <c r="N31" s="61" t="s">
        <v>27</v>
      </c>
    </row>
    <row r="32" spans="1:14" x14ac:dyDescent="0.3">
      <c r="H32" s="70">
        <v>1037</v>
      </c>
      <c r="I32" s="36" t="s">
        <v>193</v>
      </c>
      <c r="J32" s="36" t="s">
        <v>194</v>
      </c>
      <c r="K32" s="36" t="s">
        <v>195</v>
      </c>
      <c r="L32" s="35">
        <v>6037</v>
      </c>
      <c r="M32" s="35">
        <v>1004</v>
      </c>
      <c r="N32" s="61" t="s">
        <v>39</v>
      </c>
    </row>
    <row r="33" spans="8:14" x14ac:dyDescent="0.3">
      <c r="H33" s="70">
        <v>1040</v>
      </c>
      <c r="I33" s="34" t="s">
        <v>196</v>
      </c>
      <c r="J33" s="36" t="s">
        <v>197</v>
      </c>
      <c r="K33" s="34" t="s">
        <v>198</v>
      </c>
      <c r="L33" s="35">
        <v>6040</v>
      </c>
      <c r="M33" s="35">
        <v>1040</v>
      </c>
      <c r="N33" s="61" t="s">
        <v>27</v>
      </c>
    </row>
    <row r="34" spans="8:14" x14ac:dyDescent="0.3">
      <c r="H34" s="70">
        <v>1042</v>
      </c>
      <c r="I34" s="34" t="s">
        <v>199</v>
      </c>
      <c r="J34" s="36" t="s">
        <v>200</v>
      </c>
      <c r="K34" s="34" t="s">
        <v>201</v>
      </c>
      <c r="L34" s="35">
        <v>6042</v>
      </c>
      <c r="M34" s="35">
        <v>1042</v>
      </c>
      <c r="N34" s="61" t="s">
        <v>27</v>
      </c>
    </row>
    <row r="35" spans="8:14" x14ac:dyDescent="0.3">
      <c r="H35" s="70">
        <v>1043</v>
      </c>
      <c r="I35" s="34" t="s">
        <v>202</v>
      </c>
      <c r="J35" s="36" t="s">
        <v>203</v>
      </c>
      <c r="K35" s="34" t="s">
        <v>204</v>
      </c>
      <c r="L35" s="35">
        <v>5043</v>
      </c>
      <c r="M35" s="35"/>
      <c r="N35" s="61" t="s">
        <v>70</v>
      </c>
    </row>
    <row r="36" spans="8:14" x14ac:dyDescent="0.3">
      <c r="H36" s="70">
        <v>1044</v>
      </c>
      <c r="I36" s="34" t="s">
        <v>205</v>
      </c>
      <c r="J36" s="36" t="s">
        <v>206</v>
      </c>
      <c r="K36" s="34" t="s">
        <v>207</v>
      </c>
      <c r="L36" s="35">
        <v>6044</v>
      </c>
      <c r="M36" s="35">
        <v>1044</v>
      </c>
      <c r="N36" s="61" t="s">
        <v>27</v>
      </c>
    </row>
    <row r="37" spans="8:14" x14ac:dyDescent="0.3">
      <c r="H37" s="70">
        <v>1045</v>
      </c>
      <c r="I37" s="34" t="s">
        <v>208</v>
      </c>
      <c r="J37" s="36" t="s">
        <v>209</v>
      </c>
      <c r="K37" s="34" t="s">
        <v>210</v>
      </c>
      <c r="L37" s="35">
        <v>6045</v>
      </c>
      <c r="M37" s="35">
        <v>1045</v>
      </c>
      <c r="N37" s="61" t="s">
        <v>27</v>
      </c>
    </row>
    <row r="38" spans="8:14" x14ac:dyDescent="0.3">
      <c r="H38" s="70">
        <v>1048</v>
      </c>
      <c r="I38" s="34" t="s">
        <v>211</v>
      </c>
      <c r="J38" s="36" t="s">
        <v>212</v>
      </c>
      <c r="K38" s="34" t="s">
        <v>213</v>
      </c>
      <c r="L38" s="35">
        <v>5048</v>
      </c>
      <c r="M38" s="35"/>
      <c r="N38" s="61" t="s">
        <v>70</v>
      </c>
    </row>
    <row r="39" spans="8:14" x14ac:dyDescent="0.3">
      <c r="H39" s="70">
        <v>1049</v>
      </c>
      <c r="I39" s="34" t="s">
        <v>214</v>
      </c>
      <c r="J39" s="36" t="s">
        <v>215</v>
      </c>
      <c r="K39" s="34" t="s">
        <v>216</v>
      </c>
      <c r="L39" s="35">
        <v>6049</v>
      </c>
      <c r="M39" s="35">
        <v>1049</v>
      </c>
      <c r="N39" s="61" t="s">
        <v>27</v>
      </c>
    </row>
    <row r="40" spans="8:14" x14ac:dyDescent="0.3">
      <c r="H40" s="70">
        <v>1050</v>
      </c>
      <c r="I40" s="34" t="s">
        <v>217</v>
      </c>
      <c r="J40" s="36" t="s">
        <v>218</v>
      </c>
      <c r="K40" s="34" t="s">
        <v>219</v>
      </c>
      <c r="L40" s="35">
        <v>6050</v>
      </c>
      <c r="M40" s="35">
        <v>1050</v>
      </c>
      <c r="N40" s="61" t="s">
        <v>27</v>
      </c>
    </row>
    <row r="41" spans="8:14" x14ac:dyDescent="0.3">
      <c r="H41" s="70">
        <v>1052</v>
      </c>
      <c r="I41" s="34" t="s">
        <v>220</v>
      </c>
      <c r="J41" s="36" t="s">
        <v>221</v>
      </c>
      <c r="K41" s="36" t="s">
        <v>222</v>
      </c>
      <c r="L41" s="35">
        <v>6052</v>
      </c>
      <c r="M41" s="35">
        <v>1052</v>
      </c>
      <c r="N41" s="61" t="s">
        <v>27</v>
      </c>
    </row>
    <row r="42" spans="8:14" x14ac:dyDescent="0.3">
      <c r="H42" s="70">
        <v>1053</v>
      </c>
      <c r="I42" s="34" t="s">
        <v>223</v>
      </c>
      <c r="J42" s="36" t="s">
        <v>224</v>
      </c>
      <c r="K42" s="34" t="s">
        <v>225</v>
      </c>
      <c r="L42" s="35">
        <v>6053</v>
      </c>
      <c r="M42" s="35">
        <v>1053</v>
      </c>
      <c r="N42" s="61" t="s">
        <v>27</v>
      </c>
    </row>
    <row r="43" spans="8:14" x14ac:dyDescent="0.3">
      <c r="H43" s="70">
        <v>1054</v>
      </c>
      <c r="I43" s="34" t="s">
        <v>226</v>
      </c>
      <c r="J43" s="36" t="s">
        <v>227</v>
      </c>
      <c r="K43" s="34" t="s">
        <v>228</v>
      </c>
      <c r="L43" s="35">
        <v>6054</v>
      </c>
      <c r="M43" s="35">
        <v>1054</v>
      </c>
      <c r="N43" s="61" t="s">
        <v>27</v>
      </c>
    </row>
    <row r="44" spans="8:14" x14ac:dyDescent="0.3">
      <c r="H44" s="70">
        <v>1055</v>
      </c>
      <c r="I44" s="34" t="s">
        <v>229</v>
      </c>
      <c r="J44" s="36" t="s">
        <v>230</v>
      </c>
      <c r="K44" s="36" t="s">
        <v>231</v>
      </c>
      <c r="L44" s="35">
        <v>5055</v>
      </c>
      <c r="M44" s="35"/>
      <c r="N44" s="61" t="s">
        <v>70</v>
      </c>
    </row>
    <row r="45" spans="8:14" x14ac:dyDescent="0.3">
      <c r="H45" s="70">
        <v>1061</v>
      </c>
      <c r="I45" s="34" t="s">
        <v>232</v>
      </c>
      <c r="J45" s="36" t="s">
        <v>233</v>
      </c>
      <c r="K45" s="36" t="s">
        <v>234</v>
      </c>
      <c r="L45" s="35">
        <v>5061</v>
      </c>
      <c r="M45" s="35"/>
      <c r="N45" s="61" t="s">
        <v>70</v>
      </c>
    </row>
    <row r="46" spans="8:14" x14ac:dyDescent="0.3">
      <c r="H46" s="70">
        <v>1062</v>
      </c>
      <c r="I46" s="34" t="s">
        <v>235</v>
      </c>
      <c r="J46" s="36" t="s">
        <v>236</v>
      </c>
      <c r="K46" s="34" t="s">
        <v>237</v>
      </c>
      <c r="L46" s="35">
        <v>5062</v>
      </c>
      <c r="M46" s="35"/>
      <c r="N46" s="61" t="s">
        <v>42</v>
      </c>
    </row>
    <row r="47" spans="8:14" x14ac:dyDescent="0.3">
      <c r="H47" s="70">
        <v>1063</v>
      </c>
      <c r="I47" s="34" t="s">
        <v>238</v>
      </c>
      <c r="J47" s="36" t="s">
        <v>239</v>
      </c>
      <c r="K47" s="34" t="s">
        <v>240</v>
      </c>
      <c r="L47" s="35">
        <v>6063</v>
      </c>
      <c r="M47" s="35">
        <v>1063</v>
      </c>
      <c r="N47" s="61" t="s">
        <v>27</v>
      </c>
    </row>
    <row r="48" spans="8:14" x14ac:dyDescent="0.3">
      <c r="H48" s="70">
        <v>1066</v>
      </c>
      <c r="I48" s="34" t="s">
        <v>241</v>
      </c>
      <c r="J48" s="36" t="s">
        <v>242</v>
      </c>
      <c r="K48" s="34" t="s">
        <v>243</v>
      </c>
      <c r="L48" s="35">
        <v>6066</v>
      </c>
      <c r="M48" s="35">
        <v>1066</v>
      </c>
      <c r="N48" s="61" t="s">
        <v>27</v>
      </c>
    </row>
    <row r="49" spans="8:14" x14ac:dyDescent="0.3">
      <c r="H49" s="70">
        <v>1067</v>
      </c>
      <c r="I49" s="34" t="s">
        <v>244</v>
      </c>
      <c r="J49" s="36" t="s">
        <v>245</v>
      </c>
      <c r="K49" s="34" t="s">
        <v>246</v>
      </c>
      <c r="L49" s="35">
        <v>6067</v>
      </c>
      <c r="M49" s="35">
        <v>1067</v>
      </c>
      <c r="N49" s="61" t="s">
        <v>27</v>
      </c>
    </row>
    <row r="50" spans="8:14" x14ac:dyDescent="0.3">
      <c r="H50" s="70">
        <v>1069</v>
      </c>
      <c r="I50" s="34" t="s">
        <v>247</v>
      </c>
      <c r="J50" s="36" t="s">
        <v>248</v>
      </c>
      <c r="K50" s="34" t="s">
        <v>249</v>
      </c>
      <c r="L50" s="35">
        <v>6069</v>
      </c>
      <c r="M50" s="35">
        <v>1069</v>
      </c>
      <c r="N50" s="61" t="s">
        <v>27</v>
      </c>
    </row>
    <row r="51" spans="8:14" x14ac:dyDescent="0.3">
      <c r="H51" s="70">
        <v>1070</v>
      </c>
      <c r="I51" s="34" t="s">
        <v>250</v>
      </c>
      <c r="J51" s="36" t="s">
        <v>251</v>
      </c>
      <c r="K51" s="34" t="s">
        <v>252</v>
      </c>
      <c r="L51" s="35">
        <v>6070</v>
      </c>
      <c r="M51" s="35">
        <v>1070</v>
      </c>
      <c r="N51" s="61" t="s">
        <v>27</v>
      </c>
    </row>
    <row r="52" spans="8:14" x14ac:dyDescent="0.3">
      <c r="H52" s="70">
        <v>1071</v>
      </c>
      <c r="I52" s="34" t="s">
        <v>253</v>
      </c>
      <c r="J52" s="36" t="s">
        <v>254</v>
      </c>
      <c r="K52" s="34" t="s">
        <v>255</v>
      </c>
      <c r="L52" s="35">
        <v>6071</v>
      </c>
      <c r="M52" s="35">
        <v>1071</v>
      </c>
      <c r="N52" s="61" t="s">
        <v>27</v>
      </c>
    </row>
    <row r="53" spans="8:14" x14ac:dyDescent="0.3">
      <c r="H53" s="70">
        <v>1072</v>
      </c>
      <c r="I53" s="34" t="s">
        <v>256</v>
      </c>
      <c r="J53" s="36" t="s">
        <v>257</v>
      </c>
      <c r="K53" s="34" t="s">
        <v>258</v>
      </c>
      <c r="L53" s="35">
        <v>6072</v>
      </c>
      <c r="M53" s="35">
        <v>1072</v>
      </c>
      <c r="N53" s="61" t="s">
        <v>27</v>
      </c>
    </row>
    <row r="54" spans="8:14" x14ac:dyDescent="0.3">
      <c r="H54" s="70">
        <v>1074</v>
      </c>
      <c r="I54" s="34" t="s">
        <v>259</v>
      </c>
      <c r="J54" s="36" t="s">
        <v>260</v>
      </c>
      <c r="K54" s="34" t="s">
        <v>261</v>
      </c>
      <c r="L54" s="35">
        <v>6074</v>
      </c>
      <c r="M54" s="35"/>
      <c r="N54" s="61" t="s">
        <v>45</v>
      </c>
    </row>
    <row r="55" spans="8:14" x14ac:dyDescent="0.3">
      <c r="H55" s="70">
        <v>1075</v>
      </c>
      <c r="I55" s="34" t="s">
        <v>262</v>
      </c>
      <c r="J55" s="36" t="s">
        <v>263</v>
      </c>
      <c r="K55" s="36" t="s">
        <v>264</v>
      </c>
      <c r="L55" s="35">
        <v>6075</v>
      </c>
      <c r="M55" s="35">
        <v>1075</v>
      </c>
      <c r="N55" s="61" t="s">
        <v>27</v>
      </c>
    </row>
    <row r="56" spans="8:14" x14ac:dyDescent="0.3">
      <c r="H56" s="70">
        <v>1076</v>
      </c>
      <c r="I56" s="34" t="s">
        <v>265</v>
      </c>
      <c r="J56" s="36" t="s">
        <v>266</v>
      </c>
      <c r="K56" s="34" t="s">
        <v>267</v>
      </c>
      <c r="L56" s="35">
        <v>6076</v>
      </c>
      <c r="M56" s="35"/>
      <c r="N56" s="61" t="s">
        <v>45</v>
      </c>
    </row>
    <row r="57" spans="8:14" x14ac:dyDescent="0.3">
      <c r="H57" s="70">
        <v>1080</v>
      </c>
      <c r="I57" s="34" t="s">
        <v>268</v>
      </c>
      <c r="J57" s="36" t="s">
        <v>269</v>
      </c>
      <c r="K57" s="34" t="s">
        <v>270</v>
      </c>
      <c r="L57" s="35">
        <v>6080</v>
      </c>
      <c r="M57" s="35">
        <v>1080</v>
      </c>
      <c r="N57" s="61" t="s">
        <v>27</v>
      </c>
    </row>
    <row r="58" spans="8:14" x14ac:dyDescent="0.3">
      <c r="H58" s="70">
        <v>1081</v>
      </c>
      <c r="I58" s="34" t="s">
        <v>271</v>
      </c>
      <c r="J58" s="36" t="s">
        <v>272</v>
      </c>
      <c r="K58" s="34" t="s">
        <v>273</v>
      </c>
      <c r="L58" s="35">
        <v>6081</v>
      </c>
      <c r="M58" s="35">
        <v>1081</v>
      </c>
      <c r="N58" s="61" t="s">
        <v>27</v>
      </c>
    </row>
    <row r="59" spans="8:14" x14ac:dyDescent="0.3">
      <c r="H59" s="70">
        <v>1082</v>
      </c>
      <c r="I59" s="34" t="s">
        <v>274</v>
      </c>
      <c r="J59" s="36" t="s">
        <v>275</v>
      </c>
      <c r="K59" s="34" t="s">
        <v>276</v>
      </c>
      <c r="L59" s="35">
        <v>6082</v>
      </c>
      <c r="M59" s="35">
        <v>1082</v>
      </c>
      <c r="N59" s="61" t="s">
        <v>27</v>
      </c>
    </row>
    <row r="60" spans="8:14" x14ac:dyDescent="0.3">
      <c r="H60" s="70">
        <v>1083</v>
      </c>
      <c r="I60" s="34" t="s">
        <v>277</v>
      </c>
      <c r="J60" s="36" t="s">
        <v>278</v>
      </c>
      <c r="K60" s="34" t="s">
        <v>279</v>
      </c>
      <c r="L60" s="35">
        <v>6083</v>
      </c>
      <c r="M60" s="35">
        <v>1083</v>
      </c>
      <c r="N60" s="61" t="s">
        <v>27</v>
      </c>
    </row>
    <row r="61" spans="8:14" x14ac:dyDescent="0.3">
      <c r="H61" s="70">
        <v>1084</v>
      </c>
      <c r="I61" s="34" t="s">
        <v>280</v>
      </c>
      <c r="J61" s="36" t="s">
        <v>281</v>
      </c>
      <c r="K61" s="34" t="s">
        <v>282</v>
      </c>
      <c r="L61" s="35">
        <v>6084</v>
      </c>
      <c r="M61" s="35"/>
      <c r="N61" s="61" t="s">
        <v>45</v>
      </c>
    </row>
    <row r="62" spans="8:14" x14ac:dyDescent="0.3">
      <c r="H62" s="70">
        <v>1086</v>
      </c>
      <c r="I62" s="34" t="s">
        <v>283</v>
      </c>
      <c r="J62" s="36" t="s">
        <v>284</v>
      </c>
      <c r="K62" s="34" t="s">
        <v>285</v>
      </c>
      <c r="L62" s="35">
        <v>6086</v>
      </c>
      <c r="M62" s="35">
        <v>1086</v>
      </c>
      <c r="N62" s="61" t="s">
        <v>27</v>
      </c>
    </row>
    <row r="63" spans="8:14" x14ac:dyDescent="0.3">
      <c r="H63" s="70">
        <v>1087</v>
      </c>
      <c r="I63" s="34" t="s">
        <v>286</v>
      </c>
      <c r="J63" s="36" t="s">
        <v>287</v>
      </c>
      <c r="K63" s="34" t="s">
        <v>288</v>
      </c>
      <c r="L63" s="35">
        <v>6087</v>
      </c>
      <c r="M63" s="35">
        <v>1087</v>
      </c>
      <c r="N63" s="61" t="s">
        <v>27</v>
      </c>
    </row>
    <row r="64" spans="8:14" x14ac:dyDescent="0.3">
      <c r="H64" s="70">
        <v>1088</v>
      </c>
      <c r="I64" s="34" t="s">
        <v>289</v>
      </c>
      <c r="J64" s="36" t="s">
        <v>290</v>
      </c>
      <c r="K64" s="34" t="s">
        <v>291</v>
      </c>
      <c r="L64" s="35">
        <v>6088</v>
      </c>
      <c r="M64" s="35">
        <v>1088</v>
      </c>
      <c r="N64" s="61" t="s">
        <v>27</v>
      </c>
    </row>
    <row r="65" spans="8:14" x14ac:dyDescent="0.3">
      <c r="H65" s="70">
        <v>1092</v>
      </c>
      <c r="I65" s="34" t="s">
        <v>292</v>
      </c>
      <c r="J65" s="36" t="s">
        <v>292</v>
      </c>
      <c r="K65" s="34" t="s">
        <v>293</v>
      </c>
      <c r="L65" s="35">
        <v>6092</v>
      </c>
      <c r="M65" s="35">
        <v>1092</v>
      </c>
      <c r="N65" s="61" t="s">
        <v>27</v>
      </c>
    </row>
    <row r="66" spans="8:14" x14ac:dyDescent="0.3">
      <c r="H66" s="70">
        <v>1093</v>
      </c>
      <c r="I66" s="34" t="s">
        <v>294</v>
      </c>
      <c r="J66" s="36" t="s">
        <v>295</v>
      </c>
      <c r="K66" s="34" t="s">
        <v>296</v>
      </c>
      <c r="L66" s="35">
        <v>6093</v>
      </c>
      <c r="M66" s="35">
        <v>1093</v>
      </c>
      <c r="N66" s="61" t="s">
        <v>27</v>
      </c>
    </row>
    <row r="67" spans="8:14" x14ac:dyDescent="0.3">
      <c r="H67" s="70">
        <v>1094</v>
      </c>
      <c r="I67" s="34" t="s">
        <v>297</v>
      </c>
      <c r="J67" s="36" t="s">
        <v>298</v>
      </c>
      <c r="K67" s="34" t="s">
        <v>299</v>
      </c>
      <c r="L67" s="35">
        <v>6094</v>
      </c>
      <c r="M67" s="35">
        <v>1092</v>
      </c>
      <c r="N67" s="61" t="s">
        <v>39</v>
      </c>
    </row>
    <row r="68" spans="8:14" x14ac:dyDescent="0.3">
      <c r="H68" s="70">
        <v>1097</v>
      </c>
      <c r="I68" s="34" t="s">
        <v>300</v>
      </c>
      <c r="J68" s="36" t="s">
        <v>301</v>
      </c>
      <c r="K68" s="34" t="s">
        <v>302</v>
      </c>
      <c r="L68" s="35">
        <v>6097</v>
      </c>
      <c r="M68" s="35">
        <v>1097</v>
      </c>
      <c r="N68" s="61" t="s">
        <v>27</v>
      </c>
    </row>
    <row r="69" spans="8:14" x14ac:dyDescent="0.3">
      <c r="H69" s="70">
        <v>1100</v>
      </c>
      <c r="I69" s="34" t="s">
        <v>303</v>
      </c>
      <c r="J69" s="36" t="s">
        <v>304</v>
      </c>
      <c r="K69" s="36" t="s">
        <v>305</v>
      </c>
      <c r="L69" s="35">
        <v>6100</v>
      </c>
      <c r="M69" s="35">
        <v>1100</v>
      </c>
      <c r="N69" s="61" t="s">
        <v>27</v>
      </c>
    </row>
    <row r="70" spans="8:14" x14ac:dyDescent="0.3">
      <c r="H70" s="70">
        <v>1101</v>
      </c>
      <c r="I70" s="34" t="s">
        <v>306</v>
      </c>
      <c r="J70" s="36" t="s">
        <v>307</v>
      </c>
      <c r="K70" s="34" t="s">
        <v>308</v>
      </c>
      <c r="L70" s="35">
        <v>5101</v>
      </c>
      <c r="M70" s="35"/>
      <c r="N70" s="61" t="s">
        <v>42</v>
      </c>
    </row>
    <row r="71" spans="8:14" x14ac:dyDescent="0.3">
      <c r="H71" s="70">
        <v>1102</v>
      </c>
      <c r="I71" s="34" t="s">
        <v>309</v>
      </c>
      <c r="J71" s="36" t="s">
        <v>310</v>
      </c>
      <c r="K71" s="34" t="s">
        <v>311</v>
      </c>
      <c r="L71" s="35">
        <v>5102</v>
      </c>
      <c r="M71" s="35"/>
      <c r="N71" s="61" t="s">
        <v>42</v>
      </c>
    </row>
    <row r="72" spans="8:14" x14ac:dyDescent="0.3">
      <c r="H72" s="70">
        <v>1103</v>
      </c>
      <c r="I72" s="34" t="s">
        <v>312</v>
      </c>
      <c r="J72" s="36" t="s">
        <v>313</v>
      </c>
      <c r="K72" s="34" t="s">
        <v>314</v>
      </c>
      <c r="L72" s="35">
        <v>5103</v>
      </c>
      <c r="M72" s="35"/>
      <c r="N72" s="61" t="s">
        <v>42</v>
      </c>
    </row>
    <row r="73" spans="8:14" x14ac:dyDescent="0.3">
      <c r="H73" s="70">
        <v>1104</v>
      </c>
      <c r="I73" s="34" t="s">
        <v>315</v>
      </c>
      <c r="J73" s="36" t="s">
        <v>316</v>
      </c>
      <c r="K73" s="34" t="s">
        <v>317</v>
      </c>
      <c r="L73" s="35">
        <v>5104</v>
      </c>
      <c r="M73" s="35"/>
      <c r="N73" s="61" t="s">
        <v>42</v>
      </c>
    </row>
    <row r="74" spans="8:14" x14ac:dyDescent="0.3">
      <c r="H74" s="70">
        <v>1105</v>
      </c>
      <c r="I74" s="34" t="s">
        <v>318</v>
      </c>
      <c r="J74" s="36" t="s">
        <v>319</v>
      </c>
      <c r="K74" s="34" t="s">
        <v>320</v>
      </c>
      <c r="L74" s="35">
        <v>5105</v>
      </c>
      <c r="M74" s="35"/>
      <c r="N74" s="61" t="s">
        <v>42</v>
      </c>
    </row>
    <row r="75" spans="8:14" x14ac:dyDescent="0.3">
      <c r="H75" s="70">
        <v>1106</v>
      </c>
      <c r="I75" s="36" t="s">
        <v>321</v>
      </c>
      <c r="J75" s="36" t="s">
        <v>322</v>
      </c>
      <c r="K75" s="36" t="s">
        <v>323</v>
      </c>
      <c r="L75" s="35">
        <v>6106</v>
      </c>
      <c r="M75" s="35">
        <v>1106</v>
      </c>
      <c r="N75" s="61" t="s">
        <v>27</v>
      </c>
    </row>
    <row r="76" spans="8:14" x14ac:dyDescent="0.3">
      <c r="H76" s="70">
        <v>1107</v>
      </c>
      <c r="I76" s="34" t="s">
        <v>324</v>
      </c>
      <c r="J76" s="36" t="s">
        <v>325</v>
      </c>
      <c r="K76" s="34" t="s">
        <v>326</v>
      </c>
      <c r="L76" s="35">
        <v>5107</v>
      </c>
      <c r="M76" s="35"/>
      <c r="N76" s="61" t="s">
        <v>42</v>
      </c>
    </row>
    <row r="77" spans="8:14" x14ac:dyDescent="0.3">
      <c r="H77" s="70">
        <v>1108</v>
      </c>
      <c r="I77" s="34" t="s">
        <v>327</v>
      </c>
      <c r="J77" s="36" t="s">
        <v>328</v>
      </c>
      <c r="K77" s="34" t="s">
        <v>329</v>
      </c>
      <c r="L77" s="35">
        <v>5108</v>
      </c>
      <c r="M77" s="35"/>
      <c r="N77" s="61" t="s">
        <v>70</v>
      </c>
    </row>
    <row r="78" spans="8:14" x14ac:dyDescent="0.3">
      <c r="H78" s="70">
        <v>1109</v>
      </c>
      <c r="I78" s="34" t="s">
        <v>330</v>
      </c>
      <c r="J78" s="36" t="s">
        <v>331</v>
      </c>
      <c r="K78" s="34" t="s">
        <v>332</v>
      </c>
      <c r="L78" s="35">
        <v>5109</v>
      </c>
      <c r="M78" s="35"/>
      <c r="N78" s="61" t="s">
        <v>70</v>
      </c>
    </row>
    <row r="79" spans="8:14" x14ac:dyDescent="0.3">
      <c r="H79" s="70">
        <v>1112</v>
      </c>
      <c r="I79" s="34" t="s">
        <v>333</v>
      </c>
      <c r="J79" s="36" t="s">
        <v>334</v>
      </c>
      <c r="K79" s="34" t="s">
        <v>335</v>
      </c>
      <c r="L79" s="35">
        <v>6112</v>
      </c>
      <c r="M79" s="35"/>
      <c r="N79" s="61" t="s">
        <v>45</v>
      </c>
    </row>
    <row r="80" spans="8:14" x14ac:dyDescent="0.3">
      <c r="H80" s="70">
        <v>1113</v>
      </c>
      <c r="I80" s="34" t="s">
        <v>336</v>
      </c>
      <c r="J80" s="36" t="s">
        <v>337</v>
      </c>
      <c r="K80" s="34" t="s">
        <v>338</v>
      </c>
      <c r="L80" s="35">
        <v>5113</v>
      </c>
      <c r="M80" s="35"/>
      <c r="N80" s="61" t="s">
        <v>42</v>
      </c>
    </row>
    <row r="81" spans="8:14" x14ac:dyDescent="0.3">
      <c r="H81" s="70">
        <v>1114</v>
      </c>
      <c r="I81" s="34" t="s">
        <v>339</v>
      </c>
      <c r="J81" s="36" t="s">
        <v>340</v>
      </c>
      <c r="K81" s="34" t="s">
        <v>341</v>
      </c>
      <c r="L81" s="35">
        <v>6114</v>
      </c>
      <c r="M81" s="35"/>
      <c r="N81" s="61" t="s">
        <v>45</v>
      </c>
    </row>
    <row r="82" spans="8:14" x14ac:dyDescent="0.3">
      <c r="H82" s="70">
        <v>1116</v>
      </c>
      <c r="I82" s="34" t="s">
        <v>342</v>
      </c>
      <c r="J82" s="36" t="s">
        <v>343</v>
      </c>
      <c r="K82" s="34" t="s">
        <v>344</v>
      </c>
      <c r="L82" s="35">
        <v>6116</v>
      </c>
      <c r="M82" s="35">
        <v>1116</v>
      </c>
      <c r="N82" s="61" t="s">
        <v>27</v>
      </c>
    </row>
    <row r="83" spans="8:14" x14ac:dyDescent="0.3">
      <c r="H83" s="70">
        <v>1117</v>
      </c>
      <c r="I83" s="36" t="s">
        <v>345</v>
      </c>
      <c r="J83" s="34" t="s">
        <v>346</v>
      </c>
      <c r="K83" s="36" t="s">
        <v>347</v>
      </c>
      <c r="L83" s="35">
        <v>6117</v>
      </c>
      <c r="M83" s="35">
        <v>1117</v>
      </c>
      <c r="N83" s="61" t="s">
        <v>27</v>
      </c>
    </row>
    <row r="84" spans="8:14" x14ac:dyDescent="0.3">
      <c r="H84" s="70">
        <v>1133</v>
      </c>
      <c r="I84" s="34" t="s">
        <v>348</v>
      </c>
      <c r="J84" s="36" t="s">
        <v>349</v>
      </c>
      <c r="K84" s="36" t="s">
        <v>350</v>
      </c>
      <c r="L84" s="35">
        <v>5133</v>
      </c>
      <c r="M84" s="35"/>
      <c r="N84" s="61" t="s">
        <v>70</v>
      </c>
    </row>
    <row r="85" spans="8:14" x14ac:dyDescent="0.3">
      <c r="H85" s="70">
        <v>1134</v>
      </c>
      <c r="I85" s="34" t="s">
        <v>351</v>
      </c>
      <c r="J85" s="36" t="s">
        <v>352</v>
      </c>
      <c r="K85" s="34" t="s">
        <v>353</v>
      </c>
      <c r="L85" s="35">
        <v>6134</v>
      </c>
      <c r="M85" s="35">
        <v>1134</v>
      </c>
      <c r="N85" s="61" t="s">
        <v>27</v>
      </c>
    </row>
    <row r="86" spans="8:14" x14ac:dyDescent="0.3">
      <c r="H86" s="70">
        <v>1139</v>
      </c>
      <c r="I86" s="34" t="s">
        <v>354</v>
      </c>
      <c r="J86" s="36" t="s">
        <v>355</v>
      </c>
      <c r="K86" s="34" t="s">
        <v>356</v>
      </c>
      <c r="L86" s="35">
        <v>5139</v>
      </c>
      <c r="M86" s="35"/>
      <c r="N86" s="61" t="s">
        <v>42</v>
      </c>
    </row>
    <row r="87" spans="8:14" x14ac:dyDescent="0.3">
      <c r="H87" s="70">
        <v>1140</v>
      </c>
      <c r="I87" s="34" t="s">
        <v>357</v>
      </c>
      <c r="J87" s="36" t="s">
        <v>358</v>
      </c>
      <c r="K87" s="34" t="s">
        <v>359</v>
      </c>
      <c r="L87" s="35">
        <v>5140</v>
      </c>
      <c r="M87" s="35"/>
      <c r="N87" s="61" t="s">
        <v>42</v>
      </c>
    </row>
    <row r="88" spans="8:14" x14ac:dyDescent="0.3">
      <c r="H88" s="70">
        <v>1141</v>
      </c>
      <c r="I88" s="34" t="s">
        <v>360</v>
      </c>
      <c r="J88" s="36" t="s">
        <v>361</v>
      </c>
      <c r="K88" s="34" t="s">
        <v>362</v>
      </c>
      <c r="L88" s="35">
        <v>5141</v>
      </c>
      <c r="M88" s="35"/>
      <c r="N88" s="61" t="s">
        <v>70</v>
      </c>
    </row>
    <row r="89" spans="8:14" x14ac:dyDescent="0.3">
      <c r="H89" s="70">
        <v>1144</v>
      </c>
      <c r="I89" s="34" t="s">
        <v>363</v>
      </c>
      <c r="J89" s="36" t="s">
        <v>364</v>
      </c>
      <c r="K89" s="34" t="s">
        <v>365</v>
      </c>
      <c r="L89" s="35">
        <v>6144</v>
      </c>
      <c r="M89" s="35">
        <v>1144</v>
      </c>
      <c r="N89" s="61" t="s">
        <v>27</v>
      </c>
    </row>
    <row r="90" spans="8:14" x14ac:dyDescent="0.3">
      <c r="H90" s="70">
        <v>1145</v>
      </c>
      <c r="I90" s="34" t="s">
        <v>366</v>
      </c>
      <c r="J90" s="36" t="s">
        <v>367</v>
      </c>
      <c r="K90" s="34" t="s">
        <v>368</v>
      </c>
      <c r="L90" s="35">
        <v>6145</v>
      </c>
      <c r="M90" s="35">
        <v>1145</v>
      </c>
      <c r="N90" s="61" t="s">
        <v>27</v>
      </c>
    </row>
    <row r="91" spans="8:14" x14ac:dyDescent="0.3">
      <c r="H91" s="70">
        <v>1147</v>
      </c>
      <c r="I91" s="34" t="s">
        <v>369</v>
      </c>
      <c r="J91" s="36" t="s">
        <v>370</v>
      </c>
      <c r="K91" s="34" t="s">
        <v>371</v>
      </c>
      <c r="L91" s="35">
        <v>6147</v>
      </c>
      <c r="M91" s="35">
        <v>1147</v>
      </c>
      <c r="N91" s="61" t="s">
        <v>27</v>
      </c>
    </row>
    <row r="92" spans="8:14" x14ac:dyDescent="0.3">
      <c r="H92" s="70">
        <v>1150</v>
      </c>
      <c r="I92" s="34" t="s">
        <v>372</v>
      </c>
      <c r="J92" s="36" t="s">
        <v>373</v>
      </c>
      <c r="K92" s="34" t="s">
        <v>374</v>
      </c>
      <c r="L92" s="35">
        <v>5150</v>
      </c>
      <c r="M92" s="35"/>
      <c r="N92" s="61" t="s">
        <v>42</v>
      </c>
    </row>
    <row r="93" spans="8:14" x14ac:dyDescent="0.3">
      <c r="H93" s="70">
        <v>1151</v>
      </c>
      <c r="I93" s="34" t="s">
        <v>375</v>
      </c>
      <c r="J93" s="36" t="s">
        <v>376</v>
      </c>
      <c r="K93" s="34" t="s">
        <v>377</v>
      </c>
      <c r="L93" s="35">
        <v>6151</v>
      </c>
      <c r="M93" s="35">
        <v>1151</v>
      </c>
      <c r="N93" s="61" t="s">
        <v>27</v>
      </c>
    </row>
    <row r="94" spans="8:14" x14ac:dyDescent="0.3">
      <c r="H94" s="70">
        <v>1153</v>
      </c>
      <c r="I94" s="34" t="s">
        <v>378</v>
      </c>
      <c r="J94" s="36" t="s">
        <v>379</v>
      </c>
      <c r="K94" s="34" t="s">
        <v>380</v>
      </c>
      <c r="L94" s="35">
        <v>6153</v>
      </c>
      <c r="M94" s="35">
        <v>1153</v>
      </c>
      <c r="N94" s="61" t="s">
        <v>27</v>
      </c>
    </row>
    <row r="95" spans="8:14" x14ac:dyDescent="0.3">
      <c r="H95" s="70">
        <v>1154</v>
      </c>
      <c r="I95" s="34" t="s">
        <v>381</v>
      </c>
      <c r="J95" s="36" t="s">
        <v>382</v>
      </c>
      <c r="K95" s="34" t="s">
        <v>383</v>
      </c>
      <c r="L95" s="35">
        <v>5154</v>
      </c>
      <c r="M95" s="35"/>
      <c r="N95" s="61" t="s">
        <v>70</v>
      </c>
    </row>
    <row r="96" spans="8:14" x14ac:dyDescent="0.3">
      <c r="H96" s="70">
        <v>1155</v>
      </c>
      <c r="I96" s="34" t="s">
        <v>384</v>
      </c>
      <c r="J96" s="36" t="s">
        <v>385</v>
      </c>
      <c r="K96" s="34" t="s">
        <v>386</v>
      </c>
      <c r="L96" s="35">
        <v>5155</v>
      </c>
      <c r="M96" s="35"/>
      <c r="N96" s="61" t="s">
        <v>70</v>
      </c>
    </row>
    <row r="97" spans="8:14" x14ac:dyDescent="0.3">
      <c r="H97" s="70">
        <v>1156</v>
      </c>
      <c r="I97" s="34" t="s">
        <v>387</v>
      </c>
      <c r="J97" s="36" t="s">
        <v>388</v>
      </c>
      <c r="K97" s="34" t="s">
        <v>389</v>
      </c>
      <c r="L97" s="35">
        <v>5156</v>
      </c>
      <c r="M97" s="35"/>
      <c r="N97" s="61" t="s">
        <v>70</v>
      </c>
    </row>
    <row r="98" spans="8:14" x14ac:dyDescent="0.3">
      <c r="H98" s="70">
        <v>1157</v>
      </c>
      <c r="I98" s="34" t="s">
        <v>390</v>
      </c>
      <c r="J98" s="36" t="s">
        <v>391</v>
      </c>
      <c r="K98" s="34" t="s">
        <v>392</v>
      </c>
      <c r="L98" s="35">
        <v>6157</v>
      </c>
      <c r="M98" s="35">
        <v>1157</v>
      </c>
      <c r="N98" s="61" t="s">
        <v>27</v>
      </c>
    </row>
    <row r="99" spans="8:14" x14ac:dyDescent="0.3">
      <c r="H99" s="70">
        <v>1159</v>
      </c>
      <c r="I99" s="34" t="s">
        <v>393</v>
      </c>
      <c r="J99" s="36" t="s">
        <v>394</v>
      </c>
      <c r="K99" s="34" t="s">
        <v>395</v>
      </c>
      <c r="L99" s="35">
        <v>6159</v>
      </c>
      <c r="M99" s="35">
        <v>1159</v>
      </c>
      <c r="N99" s="61" t="s">
        <v>27</v>
      </c>
    </row>
    <row r="100" spans="8:14" x14ac:dyDescent="0.3">
      <c r="H100" s="70">
        <v>1162</v>
      </c>
      <c r="I100" s="34" t="s">
        <v>396</v>
      </c>
      <c r="J100" s="36" t="s">
        <v>397</v>
      </c>
      <c r="K100" s="34" t="s">
        <v>398</v>
      </c>
      <c r="L100" s="35">
        <v>5162</v>
      </c>
      <c r="M100" s="35"/>
      <c r="N100" s="61" t="s">
        <v>70</v>
      </c>
    </row>
    <row r="101" spans="8:14" x14ac:dyDescent="0.3">
      <c r="H101" s="70">
        <v>1163</v>
      </c>
      <c r="I101" s="34" t="s">
        <v>399</v>
      </c>
      <c r="J101" s="36" t="s">
        <v>400</v>
      </c>
      <c r="K101" s="34" t="s">
        <v>401</v>
      </c>
      <c r="L101" s="35">
        <v>5163</v>
      </c>
      <c r="M101" s="35"/>
      <c r="N101" s="61" t="s">
        <v>70</v>
      </c>
    </row>
    <row r="102" spans="8:14" x14ac:dyDescent="0.3">
      <c r="H102" s="70">
        <v>1164</v>
      </c>
      <c r="I102" s="34" t="s">
        <v>402</v>
      </c>
      <c r="J102" s="36" t="s">
        <v>402</v>
      </c>
      <c r="K102" s="34" t="s">
        <v>403</v>
      </c>
      <c r="L102" s="35">
        <v>6164</v>
      </c>
      <c r="M102" s="35">
        <v>1164</v>
      </c>
      <c r="N102" s="61" t="s">
        <v>27</v>
      </c>
    </row>
    <row r="103" spans="8:14" x14ac:dyDescent="0.3">
      <c r="H103" s="70">
        <v>1166</v>
      </c>
      <c r="I103" s="34" t="s">
        <v>404</v>
      </c>
      <c r="J103" s="36" t="s">
        <v>405</v>
      </c>
      <c r="K103" s="34" t="s">
        <v>406</v>
      </c>
      <c r="L103" s="35">
        <v>6166</v>
      </c>
      <c r="M103" s="35">
        <v>1166</v>
      </c>
      <c r="N103" s="61" t="s">
        <v>27</v>
      </c>
    </row>
    <row r="104" spans="8:14" x14ac:dyDescent="0.3">
      <c r="H104" s="70">
        <v>1167</v>
      </c>
      <c r="I104" s="34" t="s">
        <v>407</v>
      </c>
      <c r="J104" s="36" t="s">
        <v>408</v>
      </c>
      <c r="K104" s="34" t="s">
        <v>409</v>
      </c>
      <c r="L104" s="35">
        <v>5167</v>
      </c>
      <c r="M104" s="35">
        <v>1167</v>
      </c>
      <c r="N104" s="61" t="s">
        <v>42</v>
      </c>
    </row>
    <row r="105" spans="8:14" x14ac:dyDescent="0.3">
      <c r="H105" s="70">
        <v>1168</v>
      </c>
      <c r="I105" s="34" t="s">
        <v>410</v>
      </c>
      <c r="J105" s="36" t="s">
        <v>411</v>
      </c>
      <c r="K105" s="34" t="s">
        <v>412</v>
      </c>
      <c r="L105" s="35">
        <v>6168</v>
      </c>
      <c r="M105" s="35">
        <v>1168</v>
      </c>
      <c r="N105" s="61" t="s">
        <v>27</v>
      </c>
    </row>
    <row r="106" spans="8:14" x14ac:dyDescent="0.3">
      <c r="H106" s="70">
        <v>1169</v>
      </c>
      <c r="I106" s="34" t="s">
        <v>413</v>
      </c>
      <c r="J106" s="36" t="s">
        <v>414</v>
      </c>
      <c r="K106" s="34" t="s">
        <v>415</v>
      </c>
      <c r="L106" s="35">
        <v>6169</v>
      </c>
      <c r="M106" s="35">
        <v>1169</v>
      </c>
      <c r="N106" s="61" t="s">
        <v>27</v>
      </c>
    </row>
    <row r="107" spans="8:14" x14ac:dyDescent="0.3">
      <c r="H107" s="70">
        <v>1170</v>
      </c>
      <c r="I107" s="34" t="s">
        <v>416</v>
      </c>
      <c r="J107" s="36" t="s">
        <v>417</v>
      </c>
      <c r="K107" s="34" t="s">
        <v>418</v>
      </c>
      <c r="L107" s="35">
        <v>6170</v>
      </c>
      <c r="M107" s="35"/>
      <c r="N107" s="61" t="s">
        <v>45</v>
      </c>
    </row>
    <row r="108" spans="8:14" x14ac:dyDescent="0.3">
      <c r="H108" s="71">
        <v>1171</v>
      </c>
      <c r="I108" s="36" t="s">
        <v>419</v>
      </c>
      <c r="J108" s="36" t="s">
        <v>420</v>
      </c>
      <c r="K108" s="36" t="s">
        <v>421</v>
      </c>
      <c r="L108" s="37">
        <v>6171</v>
      </c>
      <c r="M108" s="37">
        <v>1050</v>
      </c>
      <c r="N108" s="61" t="s">
        <v>39</v>
      </c>
    </row>
    <row r="109" spans="8:14" x14ac:dyDescent="0.3">
      <c r="H109" s="70">
        <v>1172</v>
      </c>
      <c r="I109" s="34" t="s">
        <v>422</v>
      </c>
      <c r="J109" s="36" t="s">
        <v>423</v>
      </c>
      <c r="K109" s="34" t="s">
        <v>424</v>
      </c>
      <c r="L109" s="35">
        <v>6172</v>
      </c>
      <c r="M109" s="35">
        <v>1172</v>
      </c>
      <c r="N109" s="61" t="s">
        <v>27</v>
      </c>
    </row>
    <row r="110" spans="8:14" x14ac:dyDescent="0.3">
      <c r="H110" s="70">
        <v>1173</v>
      </c>
      <c r="I110" s="34" t="s">
        <v>425</v>
      </c>
      <c r="J110" s="36" t="s">
        <v>426</v>
      </c>
      <c r="K110" s="34" t="s">
        <v>427</v>
      </c>
      <c r="L110" s="35">
        <v>5173</v>
      </c>
      <c r="M110" s="35"/>
      <c r="N110" s="61" t="s">
        <v>42</v>
      </c>
    </row>
    <row r="111" spans="8:14" x14ac:dyDescent="0.3">
      <c r="H111" s="70">
        <v>1174</v>
      </c>
      <c r="I111" s="34" t="s">
        <v>428</v>
      </c>
      <c r="J111" s="36" t="s">
        <v>429</v>
      </c>
      <c r="K111" s="34" t="s">
        <v>430</v>
      </c>
      <c r="L111" s="35">
        <v>5174</v>
      </c>
      <c r="M111" s="35"/>
      <c r="N111" s="61" t="s">
        <v>70</v>
      </c>
    </row>
    <row r="112" spans="8:14" x14ac:dyDescent="0.3">
      <c r="H112" s="70">
        <v>1175</v>
      </c>
      <c r="I112" s="34" t="s">
        <v>431</v>
      </c>
      <c r="J112" s="36" t="s">
        <v>432</v>
      </c>
      <c r="K112" s="34" t="s">
        <v>433</v>
      </c>
      <c r="L112" s="35">
        <v>5175</v>
      </c>
      <c r="M112" s="35"/>
      <c r="N112" s="61" t="s">
        <v>70</v>
      </c>
    </row>
    <row r="113" spans="8:14" x14ac:dyDescent="0.3">
      <c r="H113" s="70">
        <v>1179</v>
      </c>
      <c r="I113" s="34" t="s">
        <v>434</v>
      </c>
      <c r="J113" s="36" t="s">
        <v>435</v>
      </c>
      <c r="K113" s="34" t="s">
        <v>436</v>
      </c>
      <c r="L113" s="35">
        <v>6179</v>
      </c>
      <c r="M113" s="35"/>
      <c r="N113" s="61" t="s">
        <v>45</v>
      </c>
    </row>
    <row r="114" spans="8:14" x14ac:dyDescent="0.3">
      <c r="H114" s="70">
        <v>1180</v>
      </c>
      <c r="I114" s="34" t="s">
        <v>437</v>
      </c>
      <c r="J114" s="36" t="s">
        <v>438</v>
      </c>
      <c r="K114" s="34" t="s">
        <v>439</v>
      </c>
      <c r="L114" s="35">
        <v>6180</v>
      </c>
      <c r="M114" s="35">
        <v>1180</v>
      </c>
      <c r="N114" s="61" t="s">
        <v>27</v>
      </c>
    </row>
    <row r="115" spans="8:14" x14ac:dyDescent="0.3">
      <c r="H115" s="70">
        <v>1181</v>
      </c>
      <c r="I115" s="34" t="s">
        <v>440</v>
      </c>
      <c r="J115" s="36" t="s">
        <v>441</v>
      </c>
      <c r="K115" s="34" t="s">
        <v>442</v>
      </c>
      <c r="L115" s="35">
        <v>6181</v>
      </c>
      <c r="M115" s="35">
        <v>1181</v>
      </c>
      <c r="N115" s="61" t="s">
        <v>27</v>
      </c>
    </row>
    <row r="116" spans="8:14" x14ac:dyDescent="0.3">
      <c r="H116" s="70">
        <v>1184</v>
      </c>
      <c r="I116" s="34" t="s">
        <v>443</v>
      </c>
      <c r="J116" s="36" t="s">
        <v>444</v>
      </c>
      <c r="K116" s="34" t="s">
        <v>445</v>
      </c>
      <c r="L116" s="35">
        <v>6184</v>
      </c>
      <c r="M116" s="35"/>
      <c r="N116" s="61" t="s">
        <v>45</v>
      </c>
    </row>
    <row r="117" spans="8:14" x14ac:dyDescent="0.3">
      <c r="H117" s="70">
        <v>1185</v>
      </c>
      <c r="I117" s="34" t="s">
        <v>446</v>
      </c>
      <c r="J117" s="36" t="s">
        <v>447</v>
      </c>
      <c r="K117" s="34" t="s">
        <v>448</v>
      </c>
      <c r="L117" s="35">
        <v>6185</v>
      </c>
      <c r="M117" s="35">
        <v>1185</v>
      </c>
      <c r="N117" s="61" t="s">
        <v>27</v>
      </c>
    </row>
    <row r="118" spans="8:14" x14ac:dyDescent="0.3">
      <c r="H118" s="70">
        <v>1186</v>
      </c>
      <c r="I118" s="34" t="s">
        <v>449</v>
      </c>
      <c r="J118" s="36" t="s">
        <v>450</v>
      </c>
      <c r="K118" s="34" t="s">
        <v>451</v>
      </c>
      <c r="L118" s="35">
        <v>5186</v>
      </c>
      <c r="M118" s="35"/>
      <c r="N118" s="61" t="s">
        <v>42</v>
      </c>
    </row>
    <row r="119" spans="8:14" x14ac:dyDescent="0.3">
      <c r="H119" s="70">
        <v>1188</v>
      </c>
      <c r="I119" s="34" t="s">
        <v>452</v>
      </c>
      <c r="J119" s="38" t="s">
        <v>453</v>
      </c>
      <c r="K119" s="34" t="s">
        <v>454</v>
      </c>
      <c r="L119" s="35">
        <v>5188</v>
      </c>
      <c r="M119" s="35"/>
      <c r="N119" s="61" t="s">
        <v>70</v>
      </c>
    </row>
    <row r="120" spans="8:14" x14ac:dyDescent="0.3">
      <c r="H120" s="70">
        <v>1189</v>
      </c>
      <c r="I120" s="34" t="s">
        <v>455</v>
      </c>
      <c r="J120" s="36" t="s">
        <v>456</v>
      </c>
      <c r="K120" s="34" t="s">
        <v>457</v>
      </c>
      <c r="L120" s="35">
        <v>6189</v>
      </c>
      <c r="M120" s="35">
        <v>1189</v>
      </c>
      <c r="N120" s="61" t="s">
        <v>27</v>
      </c>
    </row>
    <row r="121" spans="8:14" x14ac:dyDescent="0.3">
      <c r="H121" s="70">
        <v>1190</v>
      </c>
      <c r="I121" s="34" t="s">
        <v>458</v>
      </c>
      <c r="J121" s="36" t="s">
        <v>459</v>
      </c>
      <c r="K121" s="34" t="s">
        <v>460</v>
      </c>
      <c r="L121" s="35">
        <v>6190</v>
      </c>
      <c r="M121" s="35">
        <v>1190</v>
      </c>
      <c r="N121" s="61" t="s">
        <v>27</v>
      </c>
    </row>
    <row r="122" spans="8:14" x14ac:dyDescent="0.3">
      <c r="H122" s="70">
        <v>1192</v>
      </c>
      <c r="I122" s="34" t="s">
        <v>461</v>
      </c>
      <c r="J122" s="36" t="s">
        <v>462</v>
      </c>
      <c r="K122" s="34" t="s">
        <v>463</v>
      </c>
      <c r="L122" s="35">
        <v>6192</v>
      </c>
      <c r="M122" s="35"/>
      <c r="N122" s="61" t="s">
        <v>45</v>
      </c>
    </row>
    <row r="123" spans="8:14" x14ac:dyDescent="0.3">
      <c r="H123" s="70">
        <v>1195</v>
      </c>
      <c r="I123" s="34" t="s">
        <v>464</v>
      </c>
      <c r="J123" s="36" t="s">
        <v>465</v>
      </c>
      <c r="K123" s="34" t="s">
        <v>466</v>
      </c>
      <c r="L123" s="35">
        <v>5195</v>
      </c>
      <c r="M123" s="35"/>
      <c r="N123" s="61" t="s">
        <v>70</v>
      </c>
    </row>
    <row r="124" spans="8:14" x14ac:dyDescent="0.3">
      <c r="H124" s="70">
        <v>1196</v>
      </c>
      <c r="I124" s="34" t="s">
        <v>467</v>
      </c>
      <c r="J124" s="36" t="s">
        <v>468</v>
      </c>
      <c r="K124" s="34" t="s">
        <v>469</v>
      </c>
      <c r="L124" s="35">
        <v>5196</v>
      </c>
      <c r="M124" s="35"/>
      <c r="N124" s="61" t="s">
        <v>70</v>
      </c>
    </row>
    <row r="125" spans="8:14" x14ac:dyDescent="0.3">
      <c r="H125" s="70">
        <v>1197</v>
      </c>
      <c r="I125" s="34" t="s">
        <v>470</v>
      </c>
      <c r="J125" s="36" t="s">
        <v>471</v>
      </c>
      <c r="K125" s="34" t="s">
        <v>472</v>
      </c>
      <c r="L125" s="35">
        <v>6197</v>
      </c>
      <c r="M125" s="35">
        <v>1197</v>
      </c>
      <c r="N125" s="61" t="s">
        <v>27</v>
      </c>
    </row>
    <row r="126" spans="8:14" x14ac:dyDescent="0.3">
      <c r="H126" s="70">
        <v>1198</v>
      </c>
      <c r="I126" s="34" t="s">
        <v>473</v>
      </c>
      <c r="J126" s="36" t="s">
        <v>474</v>
      </c>
      <c r="K126" s="34" t="s">
        <v>475</v>
      </c>
      <c r="L126" s="35">
        <v>6198</v>
      </c>
      <c r="M126" s="35">
        <v>1198</v>
      </c>
      <c r="N126" s="61" t="s">
        <v>27</v>
      </c>
    </row>
    <row r="127" spans="8:14" x14ac:dyDescent="0.3">
      <c r="H127" s="70">
        <v>1199</v>
      </c>
      <c r="I127" s="34" t="s">
        <v>476</v>
      </c>
      <c r="J127" s="36" t="s">
        <v>477</v>
      </c>
      <c r="K127" s="34" t="s">
        <v>478</v>
      </c>
      <c r="L127" s="35">
        <v>6199</v>
      </c>
      <c r="M127" s="35">
        <v>1199</v>
      </c>
      <c r="N127" s="61" t="s">
        <v>27</v>
      </c>
    </row>
    <row r="128" spans="8:14" x14ac:dyDescent="0.3">
      <c r="H128" s="70">
        <v>1200</v>
      </c>
      <c r="I128" s="34" t="s">
        <v>479</v>
      </c>
      <c r="J128" s="36" t="s">
        <v>480</v>
      </c>
      <c r="K128" s="34" t="s">
        <v>481</v>
      </c>
      <c r="L128" s="35">
        <v>6200</v>
      </c>
      <c r="M128" s="35">
        <v>1004</v>
      </c>
      <c r="N128" s="61" t="s">
        <v>39</v>
      </c>
    </row>
    <row r="129" spans="8:14" x14ac:dyDescent="0.3">
      <c r="H129" s="70">
        <v>1201</v>
      </c>
      <c r="I129" s="34" t="s">
        <v>482</v>
      </c>
      <c r="J129" s="36" t="s">
        <v>483</v>
      </c>
      <c r="K129" s="34" t="s">
        <v>484</v>
      </c>
      <c r="L129" s="35">
        <v>5201</v>
      </c>
      <c r="M129" s="35"/>
      <c r="N129" s="61" t="s">
        <v>70</v>
      </c>
    </row>
    <row r="130" spans="8:14" x14ac:dyDescent="0.3">
      <c r="H130" s="70">
        <v>1202</v>
      </c>
      <c r="I130" s="34" t="s">
        <v>485</v>
      </c>
      <c r="J130" s="36" t="s">
        <v>486</v>
      </c>
      <c r="K130" s="34" t="s">
        <v>487</v>
      </c>
      <c r="L130" s="35">
        <v>6202</v>
      </c>
      <c r="M130" s="35">
        <v>1202</v>
      </c>
      <c r="N130" s="61" t="s">
        <v>27</v>
      </c>
    </row>
    <row r="131" spans="8:14" x14ac:dyDescent="0.3">
      <c r="H131" s="70">
        <v>1203</v>
      </c>
      <c r="I131" s="34" t="s">
        <v>488</v>
      </c>
      <c r="J131" s="36" t="s">
        <v>489</v>
      </c>
      <c r="K131" s="34" t="s">
        <v>490</v>
      </c>
      <c r="L131" s="35">
        <v>6203</v>
      </c>
      <c r="M131" s="35">
        <v>1203</v>
      </c>
      <c r="N131" s="61" t="s">
        <v>27</v>
      </c>
    </row>
    <row r="132" spans="8:14" x14ac:dyDescent="0.3">
      <c r="H132" s="70">
        <v>1205</v>
      </c>
      <c r="I132" s="34" t="s">
        <v>491</v>
      </c>
      <c r="J132" s="36" t="s">
        <v>492</v>
      </c>
      <c r="K132" s="34" t="s">
        <v>493</v>
      </c>
      <c r="L132" s="35">
        <v>6205</v>
      </c>
      <c r="M132" s="35">
        <v>1166</v>
      </c>
      <c r="N132" s="61" t="s">
        <v>39</v>
      </c>
    </row>
    <row r="133" spans="8:14" x14ac:dyDescent="0.3">
      <c r="H133" s="70">
        <v>1206</v>
      </c>
      <c r="I133" s="34" t="s">
        <v>494</v>
      </c>
      <c r="J133" s="36" t="s">
        <v>495</v>
      </c>
      <c r="K133" s="34" t="s">
        <v>496</v>
      </c>
      <c r="L133" s="35">
        <v>6206</v>
      </c>
      <c r="M133" s="35">
        <v>1206</v>
      </c>
      <c r="N133" s="61" t="s">
        <v>27</v>
      </c>
    </row>
    <row r="134" spans="8:14" x14ac:dyDescent="0.3">
      <c r="H134" s="70">
        <v>1207</v>
      </c>
      <c r="I134" s="34" t="s">
        <v>497</v>
      </c>
      <c r="J134" s="36" t="s">
        <v>498</v>
      </c>
      <c r="K134" s="36" t="s">
        <v>499</v>
      </c>
      <c r="L134" s="35">
        <v>6207</v>
      </c>
      <c r="M134" s="35">
        <v>1207</v>
      </c>
      <c r="N134" s="61" t="s">
        <v>27</v>
      </c>
    </row>
    <row r="135" spans="8:14" x14ac:dyDescent="0.3">
      <c r="H135" s="70">
        <v>1209</v>
      </c>
      <c r="I135" s="34" t="s">
        <v>500</v>
      </c>
      <c r="J135" s="36" t="s">
        <v>501</v>
      </c>
      <c r="K135" s="34" t="s">
        <v>502</v>
      </c>
      <c r="L135" s="35">
        <v>6209</v>
      </c>
      <c r="M135" s="35">
        <v>1209</v>
      </c>
      <c r="N135" s="61" t="s">
        <v>27</v>
      </c>
    </row>
    <row r="136" spans="8:14" x14ac:dyDescent="0.3">
      <c r="H136" s="70">
        <v>1210</v>
      </c>
      <c r="I136" s="34" t="s">
        <v>503</v>
      </c>
      <c r="J136" s="36" t="s">
        <v>504</v>
      </c>
      <c r="K136" s="34" t="s">
        <v>505</v>
      </c>
      <c r="L136" s="35">
        <v>6210</v>
      </c>
      <c r="M136" s="35">
        <v>1210</v>
      </c>
      <c r="N136" s="61" t="s">
        <v>27</v>
      </c>
    </row>
    <row r="137" spans="8:14" x14ac:dyDescent="0.3">
      <c r="H137" s="70">
        <v>1211</v>
      </c>
      <c r="I137" s="34" t="s">
        <v>506</v>
      </c>
      <c r="J137" s="36" t="s">
        <v>507</v>
      </c>
      <c r="K137" s="34" t="s">
        <v>508</v>
      </c>
      <c r="L137" s="35">
        <v>6211</v>
      </c>
      <c r="M137" s="35">
        <v>1211</v>
      </c>
      <c r="N137" s="61" t="s">
        <v>27</v>
      </c>
    </row>
    <row r="138" spans="8:14" x14ac:dyDescent="0.3">
      <c r="H138" s="70">
        <v>1212</v>
      </c>
      <c r="I138" s="34" t="s">
        <v>509</v>
      </c>
      <c r="J138" s="36" t="s">
        <v>510</v>
      </c>
      <c r="K138" s="36" t="s">
        <v>511</v>
      </c>
      <c r="L138" s="35">
        <v>5212</v>
      </c>
      <c r="M138" s="35"/>
      <c r="N138" s="61" t="s">
        <v>70</v>
      </c>
    </row>
    <row r="139" spans="8:14" x14ac:dyDescent="0.3">
      <c r="H139" s="70">
        <v>1213</v>
      </c>
      <c r="I139" s="34" t="s">
        <v>512</v>
      </c>
      <c r="J139" s="36" t="s">
        <v>513</v>
      </c>
      <c r="K139" s="34" t="s">
        <v>514</v>
      </c>
      <c r="L139" s="35">
        <v>6213</v>
      </c>
      <c r="M139" s="35">
        <v>1213</v>
      </c>
      <c r="N139" s="61" t="s">
        <v>27</v>
      </c>
    </row>
    <row r="140" spans="8:14" x14ac:dyDescent="0.3">
      <c r="H140" s="70">
        <v>1214</v>
      </c>
      <c r="I140" s="34" t="s">
        <v>515</v>
      </c>
      <c r="J140" s="36" t="s">
        <v>516</v>
      </c>
      <c r="K140" s="34" t="s">
        <v>517</v>
      </c>
      <c r="L140" s="35">
        <v>5214</v>
      </c>
      <c r="M140" s="35"/>
      <c r="N140" s="61" t="s">
        <v>70</v>
      </c>
    </row>
    <row r="141" spans="8:14" x14ac:dyDescent="0.3">
      <c r="H141" s="70">
        <v>1215</v>
      </c>
      <c r="I141" s="34" t="s">
        <v>518</v>
      </c>
      <c r="J141" s="36" t="s">
        <v>519</v>
      </c>
      <c r="K141" s="34" t="s">
        <v>520</v>
      </c>
      <c r="L141" s="35">
        <v>5215</v>
      </c>
      <c r="M141" s="35"/>
      <c r="N141" s="61" t="s">
        <v>70</v>
      </c>
    </row>
    <row r="142" spans="8:14" x14ac:dyDescent="0.3">
      <c r="H142" s="70">
        <v>1216</v>
      </c>
      <c r="I142" s="34" t="s">
        <v>521</v>
      </c>
      <c r="J142" s="36" t="s">
        <v>522</v>
      </c>
      <c r="K142" s="34" t="s">
        <v>523</v>
      </c>
      <c r="L142" s="35">
        <v>5216</v>
      </c>
      <c r="M142" s="35"/>
      <c r="N142" s="61" t="s">
        <v>70</v>
      </c>
    </row>
    <row r="143" spans="8:14" x14ac:dyDescent="0.3">
      <c r="H143" s="70">
        <v>1217</v>
      </c>
      <c r="I143" s="34" t="s">
        <v>524</v>
      </c>
      <c r="J143" s="36" t="s">
        <v>525</v>
      </c>
      <c r="K143" s="34" t="s">
        <v>526</v>
      </c>
      <c r="L143" s="35">
        <v>5217</v>
      </c>
      <c r="M143" s="35"/>
      <c r="N143" s="61" t="s">
        <v>42</v>
      </c>
    </row>
    <row r="144" spans="8:14" x14ac:dyDescent="0.3">
      <c r="H144" s="70">
        <v>1219</v>
      </c>
      <c r="I144" s="34" t="s">
        <v>527</v>
      </c>
      <c r="J144" s="36" t="s">
        <v>528</v>
      </c>
      <c r="K144" s="34" t="s">
        <v>529</v>
      </c>
      <c r="L144" s="35">
        <v>6219</v>
      </c>
      <c r="M144" s="35">
        <v>1219</v>
      </c>
      <c r="N144" s="61" t="s">
        <v>27</v>
      </c>
    </row>
    <row r="145" spans="8:14" x14ac:dyDescent="0.3">
      <c r="H145" s="70">
        <v>1220</v>
      </c>
      <c r="I145" s="34" t="s">
        <v>530</v>
      </c>
      <c r="J145" s="36" t="s">
        <v>531</v>
      </c>
      <c r="K145" s="34" t="s">
        <v>532</v>
      </c>
      <c r="L145" s="35">
        <v>6220</v>
      </c>
      <c r="M145" s="35">
        <v>1220</v>
      </c>
      <c r="N145" s="61" t="s">
        <v>27</v>
      </c>
    </row>
    <row r="146" spans="8:14" x14ac:dyDescent="0.3">
      <c r="H146" s="70">
        <v>1221</v>
      </c>
      <c r="I146" s="34" t="s">
        <v>533</v>
      </c>
      <c r="J146" s="36" t="s">
        <v>534</v>
      </c>
      <c r="K146" s="34" t="s">
        <v>535</v>
      </c>
      <c r="L146" s="35">
        <v>6221</v>
      </c>
      <c r="M146" s="35">
        <v>1221</v>
      </c>
      <c r="N146" s="61" t="s">
        <v>27</v>
      </c>
    </row>
    <row r="147" spans="8:14" x14ac:dyDescent="0.3">
      <c r="H147" s="70">
        <v>1222</v>
      </c>
      <c r="I147" s="34" t="s">
        <v>536</v>
      </c>
      <c r="J147" s="36" t="s">
        <v>537</v>
      </c>
      <c r="K147" s="34" t="s">
        <v>538</v>
      </c>
      <c r="L147" s="35">
        <v>6222</v>
      </c>
      <c r="M147" s="35">
        <v>1222</v>
      </c>
      <c r="N147" s="61" t="s">
        <v>27</v>
      </c>
    </row>
    <row r="148" spans="8:14" x14ac:dyDescent="0.3">
      <c r="H148" s="70">
        <v>1223</v>
      </c>
      <c r="I148" s="34" t="s">
        <v>539</v>
      </c>
      <c r="J148" s="36" t="s">
        <v>540</v>
      </c>
      <c r="K148" s="34" t="s">
        <v>541</v>
      </c>
      <c r="L148" s="35">
        <v>6223</v>
      </c>
      <c r="M148" s="35">
        <v>1223</v>
      </c>
      <c r="N148" s="61" t="s">
        <v>27</v>
      </c>
    </row>
    <row r="149" spans="8:14" x14ac:dyDescent="0.3">
      <c r="H149" s="70">
        <v>1224</v>
      </c>
      <c r="I149" s="34" t="s">
        <v>542</v>
      </c>
      <c r="J149" s="36" t="s">
        <v>543</v>
      </c>
      <c r="K149" s="34" t="s">
        <v>544</v>
      </c>
      <c r="L149" s="35">
        <v>6224</v>
      </c>
      <c r="M149" s="35">
        <v>1224</v>
      </c>
      <c r="N149" s="61" t="s">
        <v>27</v>
      </c>
    </row>
    <row r="150" spans="8:14" x14ac:dyDescent="0.3">
      <c r="H150" s="70">
        <v>1225</v>
      </c>
      <c r="I150" s="34" t="s">
        <v>545</v>
      </c>
      <c r="J150" s="36" t="s">
        <v>546</v>
      </c>
      <c r="K150" s="34" t="s">
        <v>547</v>
      </c>
      <c r="L150" s="35">
        <v>6225</v>
      </c>
      <c r="M150" s="35">
        <v>1225</v>
      </c>
      <c r="N150" s="61" t="s">
        <v>27</v>
      </c>
    </row>
    <row r="151" spans="8:14" x14ac:dyDescent="0.3">
      <c r="H151" s="70">
        <v>1226</v>
      </c>
      <c r="I151" s="34" t="s">
        <v>548</v>
      </c>
      <c r="J151" s="36" t="s">
        <v>549</v>
      </c>
      <c r="K151" s="34" t="s">
        <v>550</v>
      </c>
      <c r="L151" s="35">
        <v>6226</v>
      </c>
      <c r="M151" s="35">
        <v>1226</v>
      </c>
      <c r="N151" s="61" t="s">
        <v>27</v>
      </c>
    </row>
    <row r="152" spans="8:14" x14ac:dyDescent="0.3">
      <c r="H152" s="70">
        <v>1227</v>
      </c>
      <c r="I152" s="34" t="s">
        <v>551</v>
      </c>
      <c r="J152" s="36" t="s">
        <v>552</v>
      </c>
      <c r="K152" s="34" t="s">
        <v>553</v>
      </c>
      <c r="L152" s="35">
        <v>6227</v>
      </c>
      <c r="M152" s="35">
        <v>1227</v>
      </c>
      <c r="N152" s="61" t="s">
        <v>27</v>
      </c>
    </row>
    <row r="153" spans="8:14" x14ac:dyDescent="0.3">
      <c r="H153" s="70">
        <v>1229</v>
      </c>
      <c r="I153" s="34" t="s">
        <v>554</v>
      </c>
      <c r="J153" s="36" t="s">
        <v>555</v>
      </c>
      <c r="K153" s="34" t="s">
        <v>556</v>
      </c>
      <c r="L153" s="35">
        <v>6229</v>
      </c>
      <c r="M153" s="35">
        <v>1229</v>
      </c>
      <c r="N153" s="61" t="s">
        <v>27</v>
      </c>
    </row>
    <row r="154" spans="8:14" x14ac:dyDescent="0.3">
      <c r="H154" s="70">
        <v>1230</v>
      </c>
      <c r="I154" s="34" t="s">
        <v>557</v>
      </c>
      <c r="J154" s="36" t="s">
        <v>558</v>
      </c>
      <c r="K154" s="34" t="s">
        <v>559</v>
      </c>
      <c r="L154" s="35">
        <v>6230</v>
      </c>
      <c r="M154" s="35">
        <v>1230</v>
      </c>
      <c r="N154" s="61" t="s">
        <v>27</v>
      </c>
    </row>
    <row r="155" spans="8:14" x14ac:dyDescent="0.3">
      <c r="H155" s="70">
        <v>1231</v>
      </c>
      <c r="I155" s="34" t="s">
        <v>560</v>
      </c>
      <c r="J155" s="36" t="s">
        <v>561</v>
      </c>
      <c r="K155" s="34" t="s">
        <v>562</v>
      </c>
      <c r="L155" s="35">
        <v>6231</v>
      </c>
      <c r="M155" s="35">
        <v>1231</v>
      </c>
      <c r="N155" s="61" t="s">
        <v>27</v>
      </c>
    </row>
    <row r="156" spans="8:14" x14ac:dyDescent="0.3">
      <c r="H156" s="70">
        <v>1232</v>
      </c>
      <c r="I156" s="34" t="s">
        <v>563</v>
      </c>
      <c r="J156" s="36" t="s">
        <v>564</v>
      </c>
      <c r="K156" s="34" t="s">
        <v>565</v>
      </c>
      <c r="L156" s="35">
        <v>5232</v>
      </c>
      <c r="M156" s="35"/>
      <c r="N156" s="61" t="s">
        <v>42</v>
      </c>
    </row>
    <row r="157" spans="8:14" x14ac:dyDescent="0.3">
      <c r="H157" s="70">
        <v>1233</v>
      </c>
      <c r="I157" s="34" t="s">
        <v>566</v>
      </c>
      <c r="J157" s="36" t="s">
        <v>567</v>
      </c>
      <c r="K157" s="34" t="s">
        <v>568</v>
      </c>
      <c r="L157" s="35">
        <v>5233</v>
      </c>
      <c r="M157" s="35"/>
      <c r="N157" s="61" t="s">
        <v>42</v>
      </c>
    </row>
    <row r="158" spans="8:14" x14ac:dyDescent="0.3">
      <c r="H158" s="70">
        <v>1234</v>
      </c>
      <c r="I158" s="34" t="s">
        <v>569</v>
      </c>
      <c r="J158" s="36" t="s">
        <v>570</v>
      </c>
      <c r="K158" s="34" t="s">
        <v>571</v>
      </c>
      <c r="L158" s="35">
        <v>6234</v>
      </c>
      <c r="M158" s="35">
        <v>1004</v>
      </c>
      <c r="N158" s="61" t="s">
        <v>39</v>
      </c>
    </row>
    <row r="159" spans="8:14" x14ac:dyDescent="0.3">
      <c r="H159" s="70">
        <v>1235</v>
      </c>
      <c r="I159" s="34" t="s">
        <v>572</v>
      </c>
      <c r="J159" s="36" t="s">
        <v>573</v>
      </c>
      <c r="K159" s="34" t="s">
        <v>574</v>
      </c>
      <c r="L159" s="35">
        <v>6235</v>
      </c>
      <c r="M159" s="35">
        <v>1235</v>
      </c>
      <c r="N159" s="61" t="s">
        <v>27</v>
      </c>
    </row>
    <row r="160" spans="8:14" x14ac:dyDescent="0.3">
      <c r="H160" s="70">
        <v>1236</v>
      </c>
      <c r="I160" s="34" t="s">
        <v>575</v>
      </c>
      <c r="J160" s="36" t="s">
        <v>576</v>
      </c>
      <c r="K160" s="34" t="s">
        <v>577</v>
      </c>
      <c r="L160" s="35">
        <v>5236</v>
      </c>
      <c r="M160" s="35"/>
      <c r="N160" s="61" t="s">
        <v>42</v>
      </c>
    </row>
    <row r="161" spans="8:14" x14ac:dyDescent="0.3">
      <c r="H161" s="70">
        <v>1237</v>
      </c>
      <c r="I161" s="34" t="s">
        <v>578</v>
      </c>
      <c r="J161" s="38" t="s">
        <v>579</v>
      </c>
      <c r="K161" s="34" t="s">
        <v>580</v>
      </c>
      <c r="L161" s="35">
        <v>6237</v>
      </c>
      <c r="M161" s="35">
        <v>1237</v>
      </c>
      <c r="N161" s="61" t="s">
        <v>27</v>
      </c>
    </row>
    <row r="162" spans="8:14" x14ac:dyDescent="0.3">
      <c r="H162" s="70">
        <v>1238</v>
      </c>
      <c r="I162" s="34" t="s">
        <v>581</v>
      </c>
      <c r="J162" s="36" t="s">
        <v>582</v>
      </c>
      <c r="K162" s="34" t="s">
        <v>583</v>
      </c>
      <c r="L162" s="35">
        <v>6238</v>
      </c>
      <c r="M162" s="35">
        <v>1238</v>
      </c>
      <c r="N162" s="61" t="s">
        <v>27</v>
      </c>
    </row>
    <row r="163" spans="8:14" x14ac:dyDescent="0.3">
      <c r="H163" s="70">
        <v>1239</v>
      </c>
      <c r="I163" s="34" t="s">
        <v>584</v>
      </c>
      <c r="J163" s="36" t="s">
        <v>585</v>
      </c>
      <c r="K163" s="34" t="s">
        <v>586</v>
      </c>
      <c r="L163" s="35">
        <v>6239</v>
      </c>
      <c r="M163" s="35">
        <v>1004</v>
      </c>
      <c r="N163" s="61" t="s">
        <v>39</v>
      </c>
    </row>
    <row r="164" spans="8:14" x14ac:dyDescent="0.3">
      <c r="H164" s="70">
        <v>1241</v>
      </c>
      <c r="I164" s="34" t="s">
        <v>587</v>
      </c>
      <c r="J164" s="36" t="s">
        <v>588</v>
      </c>
      <c r="K164" s="34" t="s">
        <v>589</v>
      </c>
      <c r="L164" s="35">
        <v>6241</v>
      </c>
      <c r="M164" s="35">
        <v>1004</v>
      </c>
      <c r="N164" s="61" t="s">
        <v>39</v>
      </c>
    </row>
    <row r="165" spans="8:14" x14ac:dyDescent="0.3">
      <c r="H165" s="70">
        <v>1243</v>
      </c>
      <c r="I165" s="34" t="s">
        <v>590</v>
      </c>
      <c r="J165" s="36" t="s">
        <v>591</v>
      </c>
      <c r="K165" s="34" t="s">
        <v>592</v>
      </c>
      <c r="L165" s="35">
        <v>6243</v>
      </c>
      <c r="M165" s="35">
        <v>3200</v>
      </c>
      <c r="N165" s="61" t="s">
        <v>27</v>
      </c>
    </row>
    <row r="166" spans="8:14" x14ac:dyDescent="0.3">
      <c r="H166" s="70">
        <v>1244</v>
      </c>
      <c r="I166" s="34" t="s">
        <v>593</v>
      </c>
      <c r="J166" s="36" t="s">
        <v>594</v>
      </c>
      <c r="K166" s="34" t="s">
        <v>595</v>
      </c>
      <c r="L166" s="35">
        <v>5244</v>
      </c>
      <c r="M166" s="35"/>
      <c r="N166" s="61" t="s">
        <v>70</v>
      </c>
    </row>
    <row r="167" spans="8:14" x14ac:dyDescent="0.3">
      <c r="H167" s="70">
        <v>1245</v>
      </c>
      <c r="I167" s="34" t="s">
        <v>596</v>
      </c>
      <c r="J167" s="36" t="s">
        <v>597</v>
      </c>
      <c r="K167" s="34" t="s">
        <v>598</v>
      </c>
      <c r="L167" s="35">
        <v>5245</v>
      </c>
      <c r="M167" s="35"/>
      <c r="N167" s="61" t="s">
        <v>70</v>
      </c>
    </row>
    <row r="168" spans="8:14" x14ac:dyDescent="0.3">
      <c r="H168" s="70">
        <v>1246</v>
      </c>
      <c r="I168" s="34" t="s">
        <v>599</v>
      </c>
      <c r="J168" s="36" t="s">
        <v>600</v>
      </c>
      <c r="K168" s="34" t="s">
        <v>601</v>
      </c>
      <c r="L168" s="35">
        <v>6246</v>
      </c>
      <c r="M168" s="35">
        <v>1246</v>
      </c>
      <c r="N168" s="61" t="s">
        <v>27</v>
      </c>
    </row>
    <row r="169" spans="8:14" x14ac:dyDescent="0.3">
      <c r="H169" s="70">
        <v>1247</v>
      </c>
      <c r="I169" s="34" t="s">
        <v>602</v>
      </c>
      <c r="J169" s="36" t="s">
        <v>603</v>
      </c>
      <c r="K169" s="34" t="s">
        <v>604</v>
      </c>
      <c r="L169" s="35">
        <v>5247</v>
      </c>
      <c r="M169" s="35"/>
      <c r="N169" s="61" t="s">
        <v>70</v>
      </c>
    </row>
    <row r="170" spans="8:14" x14ac:dyDescent="0.3">
      <c r="H170" s="70">
        <v>1248</v>
      </c>
      <c r="I170" s="34" t="s">
        <v>605</v>
      </c>
      <c r="J170" s="36" t="s">
        <v>606</v>
      </c>
      <c r="K170" s="34" t="s">
        <v>607</v>
      </c>
      <c r="L170" s="35">
        <v>6248</v>
      </c>
      <c r="M170" s="35">
        <v>1248</v>
      </c>
      <c r="N170" s="61" t="s">
        <v>27</v>
      </c>
    </row>
    <row r="171" spans="8:14" x14ac:dyDescent="0.3">
      <c r="H171" s="70">
        <v>1249</v>
      </c>
      <c r="I171" s="34" t="s">
        <v>608</v>
      </c>
      <c r="J171" s="36" t="s">
        <v>609</v>
      </c>
      <c r="K171" s="34" t="s">
        <v>610</v>
      </c>
      <c r="L171" s="35">
        <v>6249</v>
      </c>
      <c r="M171" s="35">
        <v>1249</v>
      </c>
      <c r="N171" s="61" t="s">
        <v>27</v>
      </c>
    </row>
    <row r="172" spans="8:14" x14ac:dyDescent="0.3">
      <c r="H172" s="70">
        <v>1254</v>
      </c>
      <c r="I172" s="34" t="s">
        <v>611</v>
      </c>
      <c r="J172" s="36" t="s">
        <v>612</v>
      </c>
      <c r="K172" s="34" t="s">
        <v>613</v>
      </c>
      <c r="L172" s="35">
        <v>6254</v>
      </c>
      <c r="M172" s="35">
        <v>1254</v>
      </c>
      <c r="N172" s="61" t="s">
        <v>27</v>
      </c>
    </row>
    <row r="173" spans="8:14" x14ac:dyDescent="0.3">
      <c r="H173" s="70">
        <v>1255</v>
      </c>
      <c r="I173" s="34" t="s">
        <v>614</v>
      </c>
      <c r="J173" s="36" t="s">
        <v>615</v>
      </c>
      <c r="K173" s="36" t="s">
        <v>616</v>
      </c>
      <c r="L173" s="37">
        <v>6255</v>
      </c>
      <c r="M173" s="35">
        <v>1255</v>
      </c>
      <c r="N173" s="61" t="s">
        <v>27</v>
      </c>
    </row>
    <row r="174" spans="8:14" x14ac:dyDescent="0.3">
      <c r="H174" s="70">
        <v>1256</v>
      </c>
      <c r="I174" s="34" t="s">
        <v>617</v>
      </c>
      <c r="J174" s="36" t="s">
        <v>618</v>
      </c>
      <c r="K174" s="34" t="s">
        <v>619</v>
      </c>
      <c r="L174" s="37">
        <v>6256</v>
      </c>
      <c r="M174" s="35">
        <v>1256</v>
      </c>
      <c r="N174" s="61" t="s">
        <v>27</v>
      </c>
    </row>
    <row r="175" spans="8:14" x14ac:dyDescent="0.3">
      <c r="H175" s="70">
        <v>1257</v>
      </c>
      <c r="I175" s="36" t="s">
        <v>620</v>
      </c>
      <c r="J175" s="36" t="s">
        <v>621</v>
      </c>
      <c r="K175" s="36" t="s">
        <v>622</v>
      </c>
      <c r="L175" s="37">
        <v>6257</v>
      </c>
      <c r="M175" s="35">
        <v>1257</v>
      </c>
      <c r="N175" s="61" t="s">
        <v>27</v>
      </c>
    </row>
    <row r="176" spans="8:14" x14ac:dyDescent="0.3">
      <c r="H176" s="70">
        <v>1265</v>
      </c>
      <c r="I176" s="34" t="s">
        <v>623</v>
      </c>
      <c r="J176" s="36" t="s">
        <v>624</v>
      </c>
      <c r="K176" s="34" t="s">
        <v>625</v>
      </c>
      <c r="L176" s="37">
        <v>5265</v>
      </c>
      <c r="M176" s="35"/>
      <c r="N176" s="61" t="s">
        <v>70</v>
      </c>
    </row>
    <row r="177" spans="8:14" x14ac:dyDescent="0.3">
      <c r="H177" s="70">
        <v>1267</v>
      </c>
      <c r="I177" s="34" t="s">
        <v>626</v>
      </c>
      <c r="J177" s="36" t="s">
        <v>626</v>
      </c>
      <c r="K177" s="34" t="s">
        <v>627</v>
      </c>
      <c r="L177" s="37">
        <v>5267</v>
      </c>
      <c r="M177" s="35"/>
      <c r="N177" s="61" t="s">
        <v>70</v>
      </c>
    </row>
    <row r="178" spans="8:14" x14ac:dyDescent="0.3">
      <c r="H178" s="70">
        <v>1269</v>
      </c>
      <c r="I178" s="36" t="s">
        <v>628</v>
      </c>
      <c r="J178" s="36" t="s">
        <v>628</v>
      </c>
      <c r="K178" s="34" t="s">
        <v>629</v>
      </c>
      <c r="L178" s="37">
        <v>5269</v>
      </c>
      <c r="M178" s="35"/>
      <c r="N178" s="61" t="s">
        <v>70</v>
      </c>
    </row>
    <row r="179" spans="8:14" x14ac:dyDescent="0.3">
      <c r="H179" s="70">
        <v>1270</v>
      </c>
      <c r="I179" s="36" t="s">
        <v>630</v>
      </c>
      <c r="J179" s="36" t="s">
        <v>630</v>
      </c>
      <c r="K179" s="34" t="s">
        <v>631</v>
      </c>
      <c r="L179" s="37">
        <v>5270</v>
      </c>
      <c r="M179" s="35"/>
      <c r="N179" s="61" t="s">
        <v>70</v>
      </c>
    </row>
    <row r="180" spans="8:14" x14ac:dyDescent="0.3">
      <c r="H180" s="70">
        <v>1271</v>
      </c>
      <c r="I180" s="36" t="s">
        <v>632</v>
      </c>
      <c r="J180" s="36" t="s">
        <v>632</v>
      </c>
      <c r="K180" s="34" t="s">
        <v>633</v>
      </c>
      <c r="L180" s="37">
        <v>6271</v>
      </c>
      <c r="M180" s="35"/>
      <c r="N180" s="61" t="s">
        <v>45</v>
      </c>
    </row>
    <row r="181" spans="8:14" x14ac:dyDescent="0.3">
      <c r="H181" s="72">
        <v>9998</v>
      </c>
      <c r="I181" s="62" t="s">
        <v>634</v>
      </c>
      <c r="J181" s="63" t="s">
        <v>635</v>
      </c>
      <c r="K181" s="62" t="s">
        <v>636</v>
      </c>
      <c r="L181" s="64">
        <v>6998</v>
      </c>
      <c r="M181" s="64"/>
      <c r="N181" s="65" t="s">
        <v>45</v>
      </c>
    </row>
  </sheetData>
  <conditionalFormatting sqref="I178:I180">
    <cfRule type="duplicateValues" dxfId="25" priority="6"/>
  </conditionalFormatting>
  <conditionalFormatting sqref="J2:J133 J135:J169 J181">
    <cfRule type="duplicateValues" dxfId="24" priority="53"/>
  </conditionalFormatting>
  <conditionalFormatting sqref="J134">
    <cfRule type="duplicateValues" dxfId="23" priority="22"/>
  </conditionalFormatting>
  <conditionalFormatting sqref="J170:J180">
    <cfRule type="duplicateValues" dxfId="22" priority="55"/>
  </conditionalFormatting>
  <conditionalFormatting sqref="K171">
    <cfRule type="duplicateValues" dxfId="21" priority="54"/>
  </conditionalFormatting>
  <conditionalFormatting sqref="N2:N181">
    <cfRule type="cellIs" dxfId="20" priority="1" operator="equal">
      <formula>"d"</formula>
    </cfRule>
    <cfRule type="cellIs" dxfId="19" priority="2" operator="equal">
      <formula>"a"</formula>
    </cfRule>
    <cfRule type="cellIs" dxfId="18" priority="3" operator="equal">
      <formula>"e"</formula>
    </cfRule>
    <cfRule type="cellIs" dxfId="17" priority="4" operator="equal">
      <formula>"b"</formula>
    </cfRule>
    <cfRule type="cellIs" dxfId="16" priority="5" operator="equal">
      <formula>"c"</formula>
    </cfRule>
  </conditionalFormatting>
  <pageMargins left="0.7" right="0.7" top="0.75" bottom="0.75" header="0.3" footer="0.3"/>
  <pageSetup scale="63"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Accounting</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7" ma:contentTypeDescription="Create a new document." ma:contentTypeScope="" ma:versionID="18cefbcafa165f04ff1cc7ccc9104254">
  <xsd:schema xmlns:xsd="http://www.w3.org/2001/XMLSchema" xmlns:xs="http://www.w3.org/2001/XMLSchema" xmlns:p="http://schemas.microsoft.com/office/2006/metadata/properties" xmlns:ns2="c870a44b-d136-4c84-b14c-4005f568b8ea" targetNamespace="http://schemas.microsoft.com/office/2006/metadata/properties" ma:root="true" ma:fieldsID="977c604506ed6e3326d2dcc3b9a16f6e"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3A9253-D4E0-4FAD-9D2E-1F4F1D1774B2}">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c870a44b-d136-4c84-b14c-4005f568b8ea"/>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B2828E0-A718-47B8-887B-1FCDCDB26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1A518-167F-402D-80C2-7C5A6891AA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DOF-Workflow</vt:lpstr>
      <vt:lpstr>Flowchart</vt:lpstr>
      <vt:lpstr>Form</vt:lpstr>
      <vt:lpstr>BackUp</vt:lpstr>
      <vt:lpstr>Resources</vt:lpstr>
      <vt:lpstr>Reference</vt:lpstr>
      <vt:lpstr>agency</vt:lpstr>
      <vt:lpstr>Appropriation_Category</vt:lpstr>
      <vt:lpstr>Appropriation_Class</vt:lpstr>
      <vt:lpstr>Appropriation_Classification</vt:lpstr>
      <vt:lpstr>DEPT</vt:lpstr>
      <vt:lpstr>Form!Print_Area</vt:lpstr>
      <vt:lpstr>Form!Print_Titles</vt:lpstr>
    </vt:vector>
  </TitlesOfParts>
  <Company>SOA 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Appropriation Add or Change Form</dc:title>
  <dc:creator>Jensen, Bonnie N (DOA);Amanda SW Thomas (DOA)</dc:creator>
  <cp:lastModifiedBy>Thomas, Amanda S W (DOA)</cp:lastModifiedBy>
  <cp:lastPrinted>2022-09-07T22:58:03Z</cp:lastPrinted>
  <dcterms:created xsi:type="dcterms:W3CDTF">2017-03-07T23:51:50Z</dcterms:created>
  <dcterms:modified xsi:type="dcterms:W3CDTF">2023-05-08T17:37:23Z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ies>
</file>